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2_広報・研修部\05図書\図書販売\R06年度　図書注文関係\"/>
    </mc:Choice>
  </mc:AlternateContent>
  <xr:revisionPtr revIDLastSave="0" documentId="13_ncr:1_{AFCD68D0-BE5D-4E46-B580-6C299F49B556}"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書" sheetId="3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Print_Area" localSheetId="6">【会員】書籍送付案内!$A$1:$AX$41</definedName>
    <definedName name="_xlnm.Print_Area" localSheetId="7">その他送付!$A$1:$K$32</definedName>
    <definedName name="_xlnm.Print_Area" localSheetId="0">会員用申込書!$A$1:$K$60</definedName>
    <definedName name="_xlnm.Print_Area" localSheetId="1">計算書!$A$1:$N$57</definedName>
    <definedName name="_xlnm.Print_Area" localSheetId="3">見積書!$A$1:$AX$40</definedName>
    <definedName name="_xlnm.Print_Area" localSheetId="2">請求書!$A$1:$AX$46</definedName>
    <definedName name="_xlnm.Print_Area" localSheetId="4">納品書!$A$1:$AX$40</definedName>
    <definedName name="_xlnm.Print_Area" localSheetId="5">領収書!$A$1:$AX$40</definedName>
    <definedName name="書籍" localSheetId="7">#REF!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36" l="1"/>
  <c r="AB23" i="36"/>
  <c r="AC23" i="36"/>
  <c r="AA37" i="36"/>
  <c r="AB37" i="36"/>
  <c r="AC37" i="36"/>
  <c r="AA40" i="36"/>
  <c r="AB40" i="36"/>
  <c r="AC40" i="36"/>
  <c r="Z23" i="36"/>
  <c r="Z37" i="36"/>
  <c r="Z40" i="36"/>
  <c r="C55" i="36"/>
  <c r="C50" i="36"/>
  <c r="C54" i="36"/>
  <c r="W23" i="36"/>
  <c r="W37" i="36"/>
  <c r="W40" i="36"/>
  <c r="V23" i="36"/>
  <c r="V37" i="36"/>
  <c r="V40" i="36"/>
  <c r="U23" i="36"/>
  <c r="U37" i="36"/>
  <c r="U40" i="36"/>
  <c r="X23" i="36"/>
  <c r="X37" i="36"/>
  <c r="X40" i="36"/>
  <c r="H8" i="36" l="1"/>
  <c r="H9" i="36"/>
  <c r="H10" i="36"/>
  <c r="H11" i="36"/>
  <c r="H12" i="36"/>
  <c r="H13" i="36"/>
  <c r="H14" i="36"/>
  <c r="H15" i="36"/>
  <c r="H16" i="36"/>
  <c r="H17" i="36"/>
  <c r="H18" i="36"/>
  <c r="H19" i="36"/>
  <c r="H20" i="36"/>
  <c r="H21" i="36"/>
  <c r="H22" i="36"/>
  <c r="K2" i="35"/>
  <c r="I54" i="36"/>
  <c r="N60" i="36" s="1"/>
  <c r="D64" i="36" s="1"/>
  <c r="C53" i="36"/>
  <c r="O60" i="36" s="1"/>
  <c r="I52" i="36"/>
  <c r="D52" i="36"/>
  <c r="C51" i="36"/>
  <c r="M60" i="36"/>
  <c r="C64" i="36" s="1"/>
  <c r="D49" i="36"/>
  <c r="L60" i="36" s="1"/>
  <c r="B64" i="36" s="1"/>
  <c r="AP1" i="32"/>
  <c r="H42" i="36"/>
  <c r="H43" i="36"/>
  <c r="H44" i="36"/>
  <c r="H41" i="36"/>
  <c r="H39" i="36"/>
  <c r="BD60" i="36" s="1"/>
  <c r="H38" i="36"/>
  <c r="H25" i="36"/>
  <c r="AQ60" i="36" s="1"/>
  <c r="H26" i="36"/>
  <c r="AR60" i="36" s="1"/>
  <c r="H27" i="36"/>
  <c r="H28" i="36"/>
  <c r="AT60" i="36" s="1"/>
  <c r="H29" i="36"/>
  <c r="AU60" i="36" s="1"/>
  <c r="H30" i="36"/>
  <c r="AV60" i="36" s="1"/>
  <c r="H31" i="36"/>
  <c r="AW60" i="36" s="1"/>
  <c r="H32" i="36"/>
  <c r="AX60" i="36" s="1"/>
  <c r="H33" i="36"/>
  <c r="AY60" i="36" s="1"/>
  <c r="H34" i="36"/>
  <c r="AZ60" i="36" s="1"/>
  <c r="H35" i="36"/>
  <c r="BA60" i="36" s="1"/>
  <c r="H36" i="36"/>
  <c r="BB60" i="36" s="1"/>
  <c r="H24" i="36"/>
  <c r="AP60" i="36" s="1"/>
  <c r="H7" i="36"/>
  <c r="B60" i="36"/>
  <c r="E64" i="36" s="1"/>
  <c r="AI44" i="27"/>
  <c r="M44" i="27"/>
  <c r="AP1" i="27"/>
  <c r="AP1" i="28" s="1"/>
  <c r="E60" i="36"/>
  <c r="N31" i="36" l="1"/>
  <c r="AG60" i="36"/>
  <c r="AA22" i="36"/>
  <c r="Z22" i="36"/>
  <c r="AB22" i="36"/>
  <c r="AC22" i="36"/>
  <c r="AF60" i="36"/>
  <c r="AA21" i="36"/>
  <c r="AB21" i="36"/>
  <c r="AC21" i="36"/>
  <c r="Z21" i="36"/>
  <c r="AE60" i="36"/>
  <c r="AB20" i="36"/>
  <c r="AC20" i="36"/>
  <c r="Z20" i="36"/>
  <c r="AA20" i="36"/>
  <c r="AD60" i="36"/>
  <c r="Z19" i="36"/>
  <c r="AA19" i="36"/>
  <c r="AB19" i="36"/>
  <c r="AC60" i="36"/>
  <c r="AA18" i="36"/>
  <c r="Z18" i="36"/>
  <c r="AB18" i="36"/>
  <c r="AB60" i="36"/>
  <c r="AB17" i="36"/>
  <c r="Z17" i="36"/>
  <c r="AA17" i="36"/>
  <c r="AA60" i="36"/>
  <c r="Z16" i="36"/>
  <c r="AA16" i="36"/>
  <c r="AB16" i="36"/>
  <c r="Z60" i="36"/>
  <c r="AA15" i="36"/>
  <c r="AB15" i="36"/>
  <c r="Z15" i="36"/>
  <c r="AA14" i="36"/>
  <c r="Z14" i="36"/>
  <c r="AB14" i="36"/>
  <c r="AA13" i="36"/>
  <c r="AB13" i="36"/>
  <c r="Z13" i="36"/>
  <c r="W60" i="36"/>
  <c r="Z12" i="36"/>
  <c r="AA12" i="36"/>
  <c r="AB12" i="36"/>
  <c r="V60" i="36"/>
  <c r="Z11" i="36"/>
  <c r="AA11" i="36"/>
  <c r="AB11" i="36"/>
  <c r="U60" i="36"/>
  <c r="AA10" i="36"/>
  <c r="Z10" i="36"/>
  <c r="AB10" i="36"/>
  <c r="T60" i="36"/>
  <c r="AA9" i="36"/>
  <c r="AB9" i="36"/>
  <c r="Z9" i="36"/>
  <c r="R60" i="36"/>
  <c r="Z8" i="36"/>
  <c r="AA8" i="36"/>
  <c r="AB8" i="36"/>
  <c r="AC8" i="36"/>
  <c r="Z44" i="36"/>
  <c r="AA44" i="36"/>
  <c r="AB44" i="36"/>
  <c r="AN60" i="36"/>
  <c r="AA43" i="36"/>
  <c r="Z43" i="36"/>
  <c r="AB43" i="36"/>
  <c r="AC43" i="36"/>
  <c r="AL60" i="36"/>
  <c r="AJ60" i="36"/>
  <c r="AB42" i="36"/>
  <c r="AA42" i="36"/>
  <c r="Z42" i="36"/>
  <c r="N32" i="36"/>
  <c r="X32" i="36" s="1"/>
  <c r="AH60" i="36"/>
  <c r="Z41" i="36"/>
  <c r="AA41" i="36"/>
  <c r="AB41" i="36"/>
  <c r="BC60" i="36"/>
  <c r="AB7" i="36"/>
  <c r="W7" i="36"/>
  <c r="Z7" i="36"/>
  <c r="X7" i="36"/>
  <c r="AA7" i="36"/>
  <c r="V7" i="36"/>
  <c r="U7" i="36"/>
  <c r="N30" i="36"/>
  <c r="X30" i="36" s="1"/>
  <c r="N27" i="36"/>
  <c r="AS60" i="36"/>
  <c r="P60" i="36"/>
  <c r="N7" i="36"/>
  <c r="AC7" i="36" s="1"/>
  <c r="C8" i="32"/>
  <c r="S14" i="36"/>
  <c r="Y60" i="36"/>
  <c r="Q13" i="36"/>
  <c r="X60" i="36"/>
  <c r="K60" i="36"/>
  <c r="A64" i="36" s="1"/>
  <c r="N29" i="36"/>
  <c r="X29" i="36" s="1"/>
  <c r="N33" i="36"/>
  <c r="X33" i="36" s="1"/>
  <c r="U27" i="36"/>
  <c r="W27" i="36"/>
  <c r="X27" i="36"/>
  <c r="V27" i="36"/>
  <c r="V16" i="36"/>
  <c r="W16" i="36"/>
  <c r="U16" i="36"/>
  <c r="N24" i="36"/>
  <c r="X24" i="36" s="1"/>
  <c r="V24" i="36"/>
  <c r="U24" i="36"/>
  <c r="W24" i="36"/>
  <c r="N25" i="36"/>
  <c r="X25" i="36" s="1"/>
  <c r="U25" i="36"/>
  <c r="V25" i="36"/>
  <c r="W25" i="36"/>
  <c r="U15" i="36"/>
  <c r="W15" i="36"/>
  <c r="V15" i="36"/>
  <c r="N36" i="36"/>
  <c r="X36" i="36" s="1"/>
  <c r="U36" i="36"/>
  <c r="V36" i="36"/>
  <c r="W36" i="36"/>
  <c r="W14" i="36"/>
  <c r="V14" i="36"/>
  <c r="U14" i="36"/>
  <c r="V31" i="36"/>
  <c r="U31" i="36"/>
  <c r="W31" i="36"/>
  <c r="X31" i="36"/>
  <c r="S42" i="36"/>
  <c r="U42" i="36"/>
  <c r="W42" i="36"/>
  <c r="V42" i="36"/>
  <c r="W21" i="36"/>
  <c r="U21" i="36"/>
  <c r="V21" i="36"/>
  <c r="V17" i="36"/>
  <c r="X17" i="36"/>
  <c r="W17" i="36"/>
  <c r="U17" i="36"/>
  <c r="N34" i="36"/>
  <c r="X34" i="36" s="1"/>
  <c r="V34" i="36"/>
  <c r="U34" i="36"/>
  <c r="W34" i="36"/>
  <c r="W33" i="36"/>
  <c r="U33" i="36"/>
  <c r="V33" i="36"/>
  <c r="N44" i="36"/>
  <c r="AC44" i="36" s="1"/>
  <c r="V44" i="36"/>
  <c r="X44" i="36"/>
  <c r="W44" i="36"/>
  <c r="U44" i="36"/>
  <c r="N13" i="36"/>
  <c r="X13" i="36" s="1"/>
  <c r="U32" i="36"/>
  <c r="W32" i="36"/>
  <c r="V32" i="36"/>
  <c r="S43" i="36"/>
  <c r="V43" i="36"/>
  <c r="W43" i="36"/>
  <c r="U43" i="36"/>
  <c r="V22" i="36"/>
  <c r="U22" i="36"/>
  <c r="W22" i="36"/>
  <c r="N15" i="36"/>
  <c r="X15" i="36" s="1"/>
  <c r="W20" i="36"/>
  <c r="U20" i="36"/>
  <c r="V20" i="36"/>
  <c r="V29" i="36"/>
  <c r="W29" i="36"/>
  <c r="U29" i="36"/>
  <c r="V19" i="36"/>
  <c r="U19" i="36"/>
  <c r="W19" i="36"/>
  <c r="X19" i="36"/>
  <c r="N26" i="36"/>
  <c r="W26" i="36"/>
  <c r="X26" i="36"/>
  <c r="V26" i="36"/>
  <c r="U26" i="36"/>
  <c r="N35" i="36"/>
  <c r="W35" i="36"/>
  <c r="X35" i="36"/>
  <c r="V35" i="36"/>
  <c r="U35" i="36"/>
  <c r="U30" i="36"/>
  <c r="W30" i="36"/>
  <c r="V30" i="36"/>
  <c r="S16" i="36"/>
  <c r="S17" i="36"/>
  <c r="W28" i="36"/>
  <c r="X28" i="36"/>
  <c r="V28" i="36"/>
  <c r="U28" i="36"/>
  <c r="U18" i="36"/>
  <c r="W18" i="36"/>
  <c r="V18" i="36"/>
  <c r="AP1" i="29"/>
  <c r="AP1" i="30"/>
  <c r="W41" i="36"/>
  <c r="U41" i="36"/>
  <c r="V41" i="36"/>
  <c r="N41" i="36"/>
  <c r="X41" i="36" s="1"/>
  <c r="S13" i="36"/>
  <c r="W13" i="36"/>
  <c r="V13" i="36"/>
  <c r="U13" i="36"/>
  <c r="W11" i="36"/>
  <c r="V11" i="36"/>
  <c r="U11" i="36"/>
  <c r="S10" i="36"/>
  <c r="W10" i="36"/>
  <c r="V10" i="36"/>
  <c r="U10" i="36"/>
  <c r="V8" i="36"/>
  <c r="U8" i="36"/>
  <c r="W8" i="36"/>
  <c r="W12" i="36"/>
  <c r="V12" i="36"/>
  <c r="U12" i="36"/>
  <c r="W9" i="36"/>
  <c r="V9" i="36"/>
  <c r="U9" i="36"/>
  <c r="Q22" i="36"/>
  <c r="S22" i="36"/>
  <c r="C8" i="27"/>
  <c r="N12" i="36"/>
  <c r="AC12" i="36" s="1"/>
  <c r="N42" i="36"/>
  <c r="AC42" i="36" s="1"/>
  <c r="Q42" i="36"/>
  <c r="N28" i="36"/>
  <c r="N18" i="36"/>
  <c r="X18" i="36" s="1"/>
  <c r="N9" i="36"/>
  <c r="X9" i="36" s="1"/>
  <c r="S19" i="36"/>
  <c r="S20" i="36"/>
  <c r="S11" i="36"/>
  <c r="N21" i="36"/>
  <c r="X21" i="36" s="1"/>
  <c r="N22" i="36"/>
  <c r="X22" i="36" s="1"/>
  <c r="Q9" i="36"/>
  <c r="Q18" i="36"/>
  <c r="S9" i="36"/>
  <c r="S18" i="36"/>
  <c r="N10" i="36"/>
  <c r="X10" i="36" s="1"/>
  <c r="N19" i="36"/>
  <c r="AC19" i="36" s="1"/>
  <c r="Q10" i="36"/>
  <c r="Q15" i="36"/>
  <c r="Q19" i="36"/>
  <c r="Q44" i="36"/>
  <c r="S15" i="36"/>
  <c r="S44" i="36"/>
  <c r="N16" i="36"/>
  <c r="X16" i="36" s="1"/>
  <c r="Q7" i="36"/>
  <c r="Q12" i="36"/>
  <c r="Q16" i="36"/>
  <c r="Q21" i="36"/>
  <c r="Q41" i="36"/>
  <c r="S7" i="36"/>
  <c r="S12" i="36"/>
  <c r="S21" i="36"/>
  <c r="S41" i="36"/>
  <c r="N43" i="36"/>
  <c r="X43" i="36" s="1"/>
  <c r="N8" i="36"/>
  <c r="X8" i="36" s="1"/>
  <c r="N11" i="36"/>
  <c r="AC11" i="36" s="1"/>
  <c r="N14" i="36"/>
  <c r="X14" i="36" s="1"/>
  <c r="N17" i="36"/>
  <c r="AC17" i="36" s="1"/>
  <c r="N20" i="36"/>
  <c r="X20" i="36" s="1"/>
  <c r="Q8" i="36"/>
  <c r="Q11" i="36"/>
  <c r="Q14" i="36"/>
  <c r="Q17" i="36"/>
  <c r="Q20" i="36"/>
  <c r="Q43" i="36"/>
  <c r="S8" i="36"/>
  <c r="AC18" i="36" l="1"/>
  <c r="AC16" i="36"/>
  <c r="AC15" i="36"/>
  <c r="AC14" i="36"/>
  <c r="AC13" i="36"/>
  <c r="X12" i="36"/>
  <c r="X11" i="36"/>
  <c r="AC10" i="36"/>
  <c r="AC9" i="36"/>
  <c r="X42" i="36"/>
  <c r="AR30" i="27" s="1" a="1"/>
  <c r="AR30" i="27" s="1"/>
  <c r="AM22" i="27" a="1"/>
  <c r="AM22" i="27" s="1"/>
  <c r="AC41" i="36"/>
  <c r="F29" i="32" a="1"/>
  <c r="F29" i="32" s="1"/>
  <c r="F28" i="32" a="1"/>
  <c r="F28" i="32" s="1"/>
  <c r="F30" i="32" a="1"/>
  <c r="F30" i="32" s="1"/>
  <c r="F24" i="32" a="1"/>
  <c r="F24" i="32" s="1"/>
  <c r="F31" i="32" a="1"/>
  <c r="F31" i="32" s="1"/>
  <c r="F32" i="32" a="1"/>
  <c r="F32" i="32" s="1"/>
  <c r="F26" i="32" a="1"/>
  <c r="F26" i="32" s="1"/>
  <c r="F25" i="32" a="1"/>
  <c r="F25" i="32" s="1"/>
  <c r="F23" i="32" a="1"/>
  <c r="F23" i="32" s="1"/>
  <c r="F27" i="32" a="1"/>
  <c r="F27" i="32" s="1"/>
  <c r="AK24" i="32" a="1"/>
  <c r="AK24" i="32" s="1"/>
  <c r="AK31" i="32" a="1"/>
  <c r="AK31" i="32" s="1"/>
  <c r="AK25" i="32" a="1"/>
  <c r="AK25" i="32" s="1"/>
  <c r="AK32" i="32" a="1"/>
  <c r="AK32" i="32" s="1"/>
  <c r="AK26" i="32" a="1"/>
  <c r="AK26" i="32" s="1"/>
  <c r="AK27" i="32" a="1"/>
  <c r="AK27" i="32" s="1"/>
  <c r="AK28" i="32" a="1"/>
  <c r="AK28" i="32" s="1"/>
  <c r="AK29" i="32" a="1"/>
  <c r="AK29" i="32" s="1"/>
  <c r="AK30" i="32" a="1"/>
  <c r="AK30" i="32" s="1"/>
  <c r="AK23" i="32" a="1"/>
  <c r="AK23" i="32" s="1"/>
  <c r="C22" i="27" a="1"/>
  <c r="C22" i="27" s="1"/>
  <c r="C23" i="27" a="1"/>
  <c r="C23" i="27" s="1"/>
  <c r="C24" i="27" a="1"/>
  <c r="C24" i="27" s="1"/>
  <c r="C28" i="27" a="1"/>
  <c r="C28" i="27" s="1"/>
  <c r="C25" i="27" a="1"/>
  <c r="C25" i="27" s="1"/>
  <c r="C29" i="27" a="1"/>
  <c r="C29" i="27" s="1"/>
  <c r="C26" i="27" a="1"/>
  <c r="C26" i="27" s="1"/>
  <c r="C27" i="27" a="1"/>
  <c r="C27" i="27" s="1"/>
  <c r="C30" i="27" a="1"/>
  <c r="C30" i="27" s="1"/>
  <c r="C31" i="27" a="1"/>
  <c r="C31" i="27" s="1"/>
  <c r="AH28" i="27" a="1"/>
  <c r="AH28" i="27" s="1"/>
  <c r="AH29" i="27" a="1"/>
  <c r="AH29" i="27" s="1"/>
  <c r="AH30" i="27" a="1"/>
  <c r="AH30" i="27" s="1"/>
  <c r="AH31" i="27" a="1"/>
  <c r="AH31" i="27" s="1"/>
  <c r="AH24" i="27" a="1"/>
  <c r="AH24" i="27" s="1"/>
  <c r="AH25" i="27" a="1"/>
  <c r="AH25" i="27" s="1"/>
  <c r="AH22" i="27" a="1"/>
  <c r="AH22" i="27" s="1"/>
  <c r="AH26" i="27" a="1"/>
  <c r="AH26" i="27" s="1"/>
  <c r="AH27" i="27" a="1"/>
  <c r="AH27" i="27" s="1"/>
  <c r="AH23" i="27" a="1"/>
  <c r="AH23" i="27" s="1"/>
  <c r="AM30" i="27" a="1"/>
  <c r="AM30" i="27" s="1"/>
  <c r="AM31" i="27" a="1"/>
  <c r="AM31" i="27" s="1"/>
  <c r="AM24" i="27" a="1"/>
  <c r="AM24" i="27" s="1"/>
  <c r="AM25" i="27" a="1"/>
  <c r="AM25" i="27" s="1"/>
  <c r="AM26" i="27" a="1"/>
  <c r="AM26" i="27" s="1"/>
  <c r="AM27" i="27" a="1"/>
  <c r="AM27" i="27" s="1"/>
  <c r="AM28" i="27" a="1"/>
  <c r="AM28" i="27" s="1"/>
  <c r="AM29" i="27" a="1"/>
  <c r="AM29" i="27" s="1"/>
  <c r="AM23" i="27" a="1"/>
  <c r="AM23" i="27" s="1"/>
  <c r="N46" i="36"/>
  <c r="S46" i="36"/>
  <c r="Q46" i="36"/>
  <c r="AR27" i="27" l="1" a="1"/>
  <c r="AR27" i="27" s="1"/>
  <c r="AR27" i="28" s="1"/>
  <c r="AR29" i="27" a="1"/>
  <c r="AR29" i="27" s="1"/>
  <c r="AR29" i="30" s="1"/>
  <c r="AR22" i="27" a="1"/>
  <c r="AR22" i="27" s="1"/>
  <c r="AR24" i="27" a="1"/>
  <c r="AR24" i="27" s="1"/>
  <c r="AR24" i="28" s="1"/>
  <c r="AR25" i="27" a="1"/>
  <c r="AR25" i="27" s="1"/>
  <c r="AR25" i="30" s="1"/>
  <c r="AR23" i="27" a="1"/>
  <c r="AR23" i="27" s="1"/>
  <c r="AR23" i="28" s="1"/>
  <c r="AR31" i="27" a="1"/>
  <c r="AR31" i="27" s="1"/>
  <c r="AR31" i="28" s="1"/>
  <c r="AR26" i="27" a="1"/>
  <c r="AR26" i="27" s="1"/>
  <c r="AR26" i="28" s="1"/>
  <c r="AR28" i="27" a="1"/>
  <c r="AR28" i="27" s="1"/>
  <c r="AR28" i="28" s="1"/>
  <c r="G60" i="36"/>
  <c r="D60" i="36"/>
  <c r="C27" i="30"/>
  <c r="C28" i="30"/>
  <c r="C30" i="29"/>
  <c r="C31" i="29"/>
  <c r="AH23" i="28"/>
  <c r="AM23" i="28"/>
  <c r="AH25" i="30"/>
  <c r="AM25" i="30"/>
  <c r="AH26" i="29"/>
  <c r="AM26" i="29"/>
  <c r="AH27" i="28"/>
  <c r="AM27" i="28"/>
  <c r="AH29" i="30"/>
  <c r="AM29" i="30"/>
  <c r="AH30" i="29"/>
  <c r="AM30" i="29"/>
  <c r="AR30" i="29"/>
  <c r="AH31" i="28"/>
  <c r="AM31" i="28"/>
  <c r="AH24" i="28"/>
  <c r="AM24" i="28"/>
  <c r="AH25" i="28"/>
  <c r="AM25" i="28"/>
  <c r="AH26" i="28"/>
  <c r="AM26" i="28"/>
  <c r="AH28" i="28"/>
  <c r="AM28" i="28"/>
  <c r="AH30" i="28"/>
  <c r="AM30" i="28"/>
  <c r="AH24" i="29"/>
  <c r="AM24" i="29"/>
  <c r="AH25" i="29"/>
  <c r="AM25" i="29"/>
  <c r="AH28" i="29"/>
  <c r="AM28" i="29"/>
  <c r="AH29" i="29"/>
  <c r="AM29" i="29"/>
  <c r="AH24" i="30"/>
  <c r="AM24" i="30"/>
  <c r="AH28" i="30"/>
  <c r="AM28" i="30"/>
  <c r="C29" i="28"/>
  <c r="C29" i="29"/>
  <c r="C29" i="30"/>
  <c r="J3" i="35"/>
  <c r="AR29" i="28" l="1"/>
  <c r="AR29" i="29"/>
  <c r="AR28" i="30"/>
  <c r="AR28" i="29"/>
  <c r="AR26" i="29"/>
  <c r="AR24" i="30"/>
  <c r="AR24" i="29"/>
  <c r="AR25" i="28"/>
  <c r="AR25" i="29"/>
  <c r="C31" i="30"/>
  <c r="C30" i="30"/>
  <c r="AR30" i="28"/>
  <c r="C31" i="28"/>
  <c r="AM29" i="28"/>
  <c r="C30" i="28"/>
  <c r="AH29" i="28"/>
  <c r="C28" i="29"/>
  <c r="C27" i="29"/>
  <c r="C28" i="28"/>
  <c r="C27" i="28"/>
  <c r="C26" i="30"/>
  <c r="C23" i="30"/>
  <c r="C25" i="30"/>
  <c r="C24" i="30"/>
  <c r="C23" i="29"/>
  <c r="AR31" i="30"/>
  <c r="AR27" i="30"/>
  <c r="AR23" i="30"/>
  <c r="AM31" i="30"/>
  <c r="AM27" i="30"/>
  <c r="AM23" i="30"/>
  <c r="AH31" i="30"/>
  <c r="AH27" i="30"/>
  <c r="AH23" i="30"/>
  <c r="AR30" i="30"/>
  <c r="AR26" i="30"/>
  <c r="AR31" i="29"/>
  <c r="AR27" i="29"/>
  <c r="AR23" i="29"/>
  <c r="AM30" i="30"/>
  <c r="AM26" i="30"/>
  <c r="AM31" i="29"/>
  <c r="AM27" i="29"/>
  <c r="AM23" i="29"/>
  <c r="AH30" i="30"/>
  <c r="AH26" i="30"/>
  <c r="AH31" i="29"/>
  <c r="AH27" i="29"/>
  <c r="AH23" i="29"/>
  <c r="C26" i="28"/>
  <c r="C25" i="28"/>
  <c r="C24" i="28"/>
  <c r="C26" i="29"/>
  <c r="C23" i="28"/>
  <c r="C25" i="29"/>
  <c r="C24" i="29"/>
  <c r="V9" i="32" l="1"/>
  <c r="V9" i="30"/>
  <c r="V9" i="29"/>
  <c r="V9" i="28"/>
  <c r="AL2" i="32" l="1"/>
  <c r="AL2" i="30"/>
  <c r="AL2" i="29"/>
  <c r="AL2" i="28"/>
  <c r="AH22" i="30" l="1"/>
  <c r="AR22" i="30"/>
  <c r="AH22" i="29"/>
  <c r="AH22" i="28"/>
  <c r="AM22" i="30"/>
  <c r="AM22" i="29"/>
  <c r="AM22" i="28"/>
  <c r="C22" i="29"/>
  <c r="C22" i="30"/>
  <c r="C22" i="28"/>
  <c r="AR22" i="28" l="1"/>
  <c r="AR22" i="29"/>
  <c r="B6" i="35" l="1"/>
  <c r="C8" i="28" l="1"/>
  <c r="C8" i="29"/>
  <c r="C8" i="30"/>
  <c r="AR34" i="27"/>
  <c r="AR33" i="27" l="1"/>
  <c r="AR32" i="27" s="1"/>
  <c r="O36" i="27"/>
  <c r="AR34" i="28" l="1"/>
  <c r="AR34" i="29"/>
  <c r="AR34" i="30"/>
  <c r="AR33" i="30" l="1"/>
  <c r="AR32" i="30" s="1"/>
  <c r="O36" i="30"/>
  <c r="AR33" i="29"/>
  <c r="AR32" i="29" s="1"/>
  <c r="O36" i="29"/>
  <c r="O36" i="28"/>
  <c r="AR33" i="28"/>
  <c r="AR3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59" authorId="0" shapeId="0" xr:uid="{96C4E67C-BD67-497B-9B41-A22A39A8A2D5}">
      <text>
        <r>
          <rPr>
            <b/>
            <sz val="9"/>
            <color indexed="81"/>
            <rFont val="MS P ゴシック"/>
            <family val="3"/>
            <charset val="128"/>
          </rPr>
          <t xml:space="preserve">第1巻 </t>
        </r>
        <r>
          <rPr>
            <sz val="9"/>
            <color indexed="81"/>
            <rFont val="MS P ゴシック"/>
            <family val="3"/>
            <charset val="128"/>
          </rPr>
          <t xml:space="preserve">
</t>
        </r>
      </text>
    </comment>
    <comment ref="AW59" authorId="0" shapeId="0" xr:uid="{231297B0-D275-4DAC-95FC-67B689879919}">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<sst xmlns="http://schemas.openxmlformats.org/spreadsheetml/2006/main" count="396" uniqueCount="277">
  <si>
    <t>請　求　書</t>
    <rPh sb="0" eb="1">
      <t>ショウ</t>
    </rPh>
    <rPh sb="2" eb="3">
      <t>モトム</t>
    </rPh>
    <rPh sb="4" eb="5">
      <t>ショ</t>
    </rPh>
    <phoneticPr fontId="14"/>
  </si>
  <si>
    <t>消費税(10%)</t>
    <rPh sb="0" eb="3">
      <t>ショウヒゼイ</t>
    </rPh>
    <phoneticPr fontId="14"/>
  </si>
  <si>
    <t>税 抜 金 額</t>
    <rPh sb="0" eb="1">
      <t>ゼイ</t>
    </rPh>
    <rPh sb="2" eb="3">
      <t>ヌ</t>
    </rPh>
    <rPh sb="4" eb="5">
      <t>カネ</t>
    </rPh>
    <rPh sb="6" eb="7">
      <t>ガク</t>
    </rPh>
    <phoneticPr fontId="14"/>
  </si>
  <si>
    <t>地籍フォーマット2000の手引き ～数値地籍情報の利活用に向けて～</t>
    <rPh sb="18" eb="20">
      <t>スウチ</t>
    </rPh>
    <rPh sb="20" eb="22">
      <t>チセキ</t>
    </rPh>
    <rPh sb="22" eb="24">
      <t>ジョウホウ</t>
    </rPh>
    <rPh sb="25" eb="28">
      <t>リカツヨウ</t>
    </rPh>
    <rPh sb="29" eb="30">
      <t>ム</t>
    </rPh>
    <phoneticPr fontId="21"/>
  </si>
  <si>
    <t>　　　　　　　　全国国土調査協会発行図書</t>
    <rPh sb="8" eb="10">
      <t>ゼンコク</t>
    </rPh>
    <rPh sb="16" eb="18">
      <t>ハッコウ</t>
    </rPh>
    <rPh sb="18" eb="20">
      <t>トショ</t>
    </rPh>
    <phoneticPr fontId="21"/>
  </si>
  <si>
    <t>販売価格
（税込価格）</t>
    <rPh sb="0" eb="2">
      <t>ハンバイ</t>
    </rPh>
    <rPh sb="2" eb="4">
      <t>カカク</t>
    </rPh>
    <rPh sb="6" eb="8">
      <t>ゼイコ</t>
    </rPh>
    <rPh sb="8" eb="10">
      <t>カカク</t>
    </rPh>
    <phoneticPr fontId="21"/>
  </si>
  <si>
    <t>数量</t>
    <rPh sb="0" eb="2">
      <t>スウリョウ</t>
    </rPh>
    <phoneticPr fontId="21"/>
  </si>
  <si>
    <t>備考</t>
    <rPh sb="0" eb="2">
      <t>ビコウ</t>
    </rPh>
    <phoneticPr fontId="21"/>
  </si>
  <si>
    <t>国土調査関係法令集（改訂第１２版）</t>
    <phoneticPr fontId="21"/>
  </si>
  <si>
    <t>地籍調査　初任者マニュアル</t>
    <rPh sb="0" eb="2">
      <t>チセキ</t>
    </rPh>
    <rPh sb="2" eb="4">
      <t>チョウサ</t>
    </rPh>
    <rPh sb="5" eb="8">
      <t>ショニンシャ</t>
    </rPh>
    <phoneticPr fontId="21"/>
  </si>
  <si>
    <t>一筆地調査の手引き</t>
    <rPh sb="0" eb="2">
      <t>イッピツ</t>
    </rPh>
    <rPh sb="2" eb="3">
      <t>チ</t>
    </rPh>
    <rPh sb="3" eb="5">
      <t>チョウサ</t>
    </rPh>
    <rPh sb="6" eb="8">
      <t>テビ</t>
    </rPh>
    <phoneticPr fontId="21"/>
  </si>
  <si>
    <t>地籍測量の手引（第８版・令和３年版）</t>
    <rPh sb="5" eb="7">
      <t>テビキ</t>
    </rPh>
    <rPh sb="8" eb="9">
      <t>ダイ</t>
    </rPh>
    <rPh sb="10" eb="11">
      <t>ハン</t>
    </rPh>
    <rPh sb="12" eb="14">
      <t>レイワ</t>
    </rPh>
    <rPh sb="15" eb="16">
      <t>ネン</t>
    </rPh>
    <rPh sb="16" eb="17">
      <t>バン</t>
    </rPh>
    <phoneticPr fontId="21"/>
  </si>
  <si>
    <t>みなさんの暮らしにつながる地籍調査＜一般編＞</t>
    <rPh sb="20" eb="21">
      <t>ヘン</t>
    </rPh>
    <phoneticPr fontId="21"/>
  </si>
  <si>
    <t>みなさんの暮らしにつながる地籍調査＜街区境界調査編＞</t>
    <rPh sb="24" eb="25">
      <t>ヘン</t>
    </rPh>
    <phoneticPr fontId="21"/>
  </si>
  <si>
    <t>みなさんの暮らしにつながる地籍調査＜リモセン編＞</t>
    <rPh sb="22" eb="23">
      <t>ヘン</t>
    </rPh>
    <phoneticPr fontId="21"/>
  </si>
  <si>
    <t>地籍調査をすすめましょう（平成27年版）</t>
    <phoneticPr fontId="21"/>
  </si>
  <si>
    <t>まもってあげたい未来の安心－地籍調査のあらまし（平成28年版）</t>
    <phoneticPr fontId="21"/>
  </si>
  <si>
    <t>ザ・ちせき(マンガ)（平成26年版）</t>
    <phoneticPr fontId="21"/>
  </si>
  <si>
    <t>安全な地籍調査（平成21年版）</t>
    <phoneticPr fontId="21"/>
  </si>
  <si>
    <t>表示登記教材 地目認定（改訂版）</t>
    <phoneticPr fontId="21"/>
  </si>
  <si>
    <t>地籍調査ハンドブック(平成23年度版)</t>
    <phoneticPr fontId="21"/>
  </si>
  <si>
    <t>（送付先）</t>
    <rPh sb="1" eb="4">
      <t>ソウフサキ</t>
    </rPh>
    <phoneticPr fontId="21"/>
  </si>
  <si>
    <t>ご住所</t>
    <rPh sb="1" eb="3">
      <t>ジュウショ</t>
    </rPh>
    <phoneticPr fontId="21"/>
  </si>
  <si>
    <t>請求№</t>
    <rPh sb="0" eb="2">
      <t>セイキュウ</t>
    </rPh>
    <phoneticPr fontId="14"/>
  </si>
  <si>
    <t>入金日</t>
    <rPh sb="0" eb="2">
      <t>ニュウキン</t>
    </rPh>
    <rPh sb="2" eb="3">
      <t>ヒ</t>
    </rPh>
    <phoneticPr fontId="14"/>
  </si>
  <si>
    <t>発送日</t>
    <rPh sb="0" eb="2">
      <t>ハッソウ</t>
    </rPh>
    <rPh sb="2" eb="3">
      <t>ヒ</t>
    </rPh>
    <phoneticPr fontId="14"/>
  </si>
  <si>
    <t>名前</t>
    <rPh sb="0" eb="2">
      <t>ナマエ</t>
    </rPh>
    <phoneticPr fontId="14"/>
  </si>
  <si>
    <t>郵便番号</t>
    <rPh sb="0" eb="2">
      <t>ユウビン</t>
    </rPh>
    <rPh sb="2" eb="4">
      <t>バンゴウ</t>
    </rPh>
    <phoneticPr fontId="14"/>
  </si>
  <si>
    <t>郵便番号</t>
    <rPh sb="0" eb="4">
      <t>ユウビンバンゴウ</t>
    </rPh>
    <phoneticPr fontId="21"/>
  </si>
  <si>
    <t>厚さ
合計</t>
    <rPh sb="0" eb="1">
      <t>アツ</t>
    </rPh>
    <rPh sb="3" eb="5">
      <t>ゴウケイ</t>
    </rPh>
    <phoneticPr fontId="14"/>
  </si>
  <si>
    <t>金額
合計</t>
    <rPh sb="0" eb="2">
      <t>キンガク</t>
    </rPh>
    <rPh sb="3" eb="5">
      <t>ゴウケイ</t>
    </rPh>
    <phoneticPr fontId="14"/>
  </si>
  <si>
    <t>請求書発送日</t>
    <rPh sb="0" eb="3">
      <t>セイキュウショ</t>
    </rPh>
    <rPh sb="3" eb="5">
      <t>ハッソウ</t>
    </rPh>
    <rPh sb="5" eb="6">
      <t>ビ</t>
    </rPh>
    <phoneticPr fontId="14"/>
  </si>
  <si>
    <t>住所</t>
    <rPh sb="0" eb="2">
      <t>ジュウショ</t>
    </rPh>
    <phoneticPr fontId="14"/>
  </si>
  <si>
    <t>日本国土調査測量協会</t>
    <phoneticPr fontId="14"/>
  </si>
  <si>
    <t>日本加除出版</t>
    <rPh sb="0" eb="2">
      <t>ニホン</t>
    </rPh>
    <rPh sb="2" eb="4">
      <t>カジョ</t>
    </rPh>
    <rPh sb="4" eb="6">
      <t>シュッパン</t>
    </rPh>
    <phoneticPr fontId="14"/>
  </si>
  <si>
    <t>民事法務協会</t>
    <rPh sb="0" eb="2">
      <t>ミンジ</t>
    </rPh>
    <rPh sb="2" eb="6">
      <t>ホウムキョウカイ</t>
    </rPh>
    <phoneticPr fontId="14"/>
  </si>
  <si>
    <t>注文台帳</t>
    <rPh sb="0" eb="4">
      <t>チュウモンダイチョウ</t>
    </rPh>
    <phoneticPr fontId="14"/>
  </si>
  <si>
    <t>No.</t>
    <phoneticPr fontId="14"/>
  </si>
  <si>
    <t>　</t>
    <phoneticPr fontId="14"/>
  </si>
  <si>
    <t>厚さ合計</t>
    <rPh sb="0" eb="1">
      <t>アツ</t>
    </rPh>
    <rPh sb="2" eb="4">
      <t>ゴウケイ</t>
    </rPh>
    <phoneticPr fontId="21"/>
  </si>
  <si>
    <t>重さ合計</t>
    <rPh sb="0" eb="1">
      <t>オモ</t>
    </rPh>
    <rPh sb="2" eb="4">
      <t>ゴウケイ</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</si>
  <si>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2"/>
  </si>
  <si>
    <t>Ｑ＆Ａ
地目、土地の規制・権利などに関する法律と実務</t>
    <phoneticPr fontId="14"/>
  </si>
  <si>
    <t>管理番号</t>
    <rPh sb="0" eb="2">
      <t>カンリ</t>
    </rPh>
    <rPh sb="2" eb="4">
      <t>バンゴウ</t>
    </rPh>
    <phoneticPr fontId="14"/>
  </si>
  <si>
    <t>街区境界、航測法未掲載</t>
    <rPh sb="0" eb="2">
      <t>ガイク</t>
    </rPh>
    <rPh sb="2" eb="4">
      <t>キョウカイ</t>
    </rPh>
    <rPh sb="5" eb="7">
      <t>コウソク</t>
    </rPh>
    <rPh sb="7" eb="8">
      <t>ホウ</t>
    </rPh>
    <rPh sb="8" eb="11">
      <t>ミケイサイ</t>
    </rPh>
    <phoneticPr fontId="21"/>
  </si>
  <si>
    <t>パンフレット</t>
    <phoneticPr fontId="21"/>
  </si>
  <si>
    <t>小冊子</t>
    <phoneticPr fontId="21"/>
  </si>
  <si>
    <t>団体名</t>
    <rPh sb="0" eb="2">
      <t>ダンタイ</t>
    </rPh>
    <rPh sb="2" eb="3">
      <t>メイ</t>
    </rPh>
    <phoneticPr fontId="21"/>
  </si>
  <si>
    <t>請求番号</t>
    <rPh sb="0" eb="2">
      <t>セイキュウ</t>
    </rPh>
    <rPh sb="2" eb="4">
      <t>バンゴウ</t>
    </rPh>
    <phoneticPr fontId="14"/>
  </si>
  <si>
    <t>口座名義：　公益社団法人 全国国土調査協会</t>
    <phoneticPr fontId="14"/>
  </si>
  <si>
    <t>下記のとおり、御請求申し上げます。</t>
    <rPh sb="0" eb="2">
      <t>カキ</t>
    </rPh>
    <rPh sb="7" eb="10">
      <t>ゴセイキュウ</t>
    </rPh>
    <rPh sb="10" eb="11">
      <t>モウ</t>
    </rPh>
    <rPh sb="12" eb="13">
      <t>ア</t>
    </rPh>
    <phoneticPr fontId="14"/>
  </si>
  <si>
    <t>記</t>
    <rPh sb="0" eb="1">
      <t>キ</t>
    </rPh>
    <phoneticPr fontId="14"/>
  </si>
  <si>
    <t>品　　　名</t>
    <rPh sb="0" eb="1">
      <t>ヒン</t>
    </rPh>
    <rPh sb="4" eb="5">
      <t>メイ</t>
    </rPh>
    <phoneticPr fontId="14"/>
  </si>
  <si>
    <t>価　格</t>
    <rPh sb="0" eb="1">
      <t>アタイ</t>
    </rPh>
    <rPh sb="2" eb="3">
      <t>カク</t>
    </rPh>
    <phoneticPr fontId="14"/>
  </si>
  <si>
    <t>数　量</t>
    <rPh sb="0" eb="1">
      <t>カズ</t>
    </rPh>
    <rPh sb="2" eb="3">
      <t>リョウ</t>
    </rPh>
    <phoneticPr fontId="14"/>
  </si>
  <si>
    <t>小　計</t>
    <rPh sb="0" eb="1">
      <t>ショウ</t>
    </rPh>
    <rPh sb="2" eb="3">
      <t>ケイ</t>
    </rPh>
    <phoneticPr fontId="14"/>
  </si>
  <si>
    <t>請求金額</t>
    <rPh sb="0" eb="2">
      <t>セイキュウ</t>
    </rPh>
    <phoneticPr fontId="14"/>
  </si>
  <si>
    <t>（税込）</t>
    <rPh sb="1" eb="3">
      <t>ゼイコ</t>
    </rPh>
    <phoneticPr fontId="14"/>
  </si>
  <si>
    <t>シャ）ゼンコクコクドチョウサキョウカイ</t>
  </si>
  <si>
    <t>※恐れ入りますが、振込手数料は振込人様にて御負担ください</t>
    <phoneticPr fontId="14"/>
  </si>
  <si>
    <t>見　積　書</t>
    <rPh sb="0" eb="1">
      <t>ミ</t>
    </rPh>
    <rPh sb="2" eb="3">
      <t>セキ</t>
    </rPh>
    <rPh sb="4" eb="5">
      <t>ショ</t>
    </rPh>
    <phoneticPr fontId="14"/>
  </si>
  <si>
    <t>下記のとおり、御見積申し上げます。</t>
    <rPh sb="0" eb="2">
      <t>カキ</t>
    </rPh>
    <rPh sb="7" eb="8">
      <t>ゴ</t>
    </rPh>
    <rPh sb="8" eb="10">
      <t>ミツモリ</t>
    </rPh>
    <rPh sb="10" eb="11">
      <t>モウ</t>
    </rPh>
    <rPh sb="12" eb="13">
      <t>ア</t>
    </rPh>
    <phoneticPr fontId="14"/>
  </si>
  <si>
    <t>見積金額</t>
    <phoneticPr fontId="14"/>
  </si>
  <si>
    <t>納　品　書</t>
    <rPh sb="0" eb="1">
      <t>ノウ</t>
    </rPh>
    <rPh sb="2" eb="3">
      <t>ヒン</t>
    </rPh>
    <rPh sb="4" eb="5">
      <t>ショ</t>
    </rPh>
    <phoneticPr fontId="14"/>
  </si>
  <si>
    <t>下記のとおり、納品いたします。</t>
    <rPh sb="0" eb="2">
      <t>カキ</t>
    </rPh>
    <rPh sb="7" eb="9">
      <t>ノウヒン</t>
    </rPh>
    <phoneticPr fontId="14"/>
  </si>
  <si>
    <t>金額</t>
    <phoneticPr fontId="14"/>
  </si>
  <si>
    <t>領　収　書</t>
    <rPh sb="0" eb="1">
      <t>リョウ</t>
    </rPh>
    <rPh sb="2" eb="3">
      <t>オサム</t>
    </rPh>
    <rPh sb="4" eb="5">
      <t>ショ</t>
    </rPh>
    <phoneticPr fontId="14"/>
  </si>
  <si>
    <t>下記のとおり、領収いたしました。</t>
    <rPh sb="0" eb="2">
      <t>カキ</t>
    </rPh>
    <rPh sb="7" eb="9">
      <t>リョウシュウ</t>
    </rPh>
    <phoneticPr fontId="14"/>
  </si>
  <si>
    <t>みずほ銀行　町村会館出張所　　普通預金　口座番号 1012055</t>
    <phoneticPr fontId="14"/>
  </si>
  <si>
    <t>の場合　→　振込依頼人名：</t>
    <phoneticPr fontId="14"/>
  </si>
  <si>
    <t>(例)請求書番号が</t>
    <phoneticPr fontId="14"/>
  </si>
  <si>
    <t>合 計(税込)</t>
    <phoneticPr fontId="14"/>
  </si>
  <si>
    <t>敬 具</t>
    <rPh sb="0" eb="1">
      <t>ケイ</t>
    </rPh>
    <rPh sb="2" eb="3">
      <t>グ</t>
    </rPh>
    <phoneticPr fontId="14"/>
  </si>
  <si>
    <t>以 上</t>
    <rPh sb="0" eb="1">
      <t>イ</t>
    </rPh>
    <rPh sb="2" eb="3">
      <t>ウエ</t>
    </rPh>
    <phoneticPr fontId="14"/>
  </si>
  <si>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4"/>
  </si>
  <si>
    <t>　　　　　年　　月　　日　　　</t>
    <rPh sb="5" eb="6">
      <t>ネン</t>
    </rPh>
    <rPh sb="8" eb="9">
      <t>ツキ</t>
    </rPh>
    <rPh sb="11" eb="12">
      <t>ヒ</t>
    </rPh>
    <phoneticPr fontId="14"/>
  </si>
  <si>
    <t>書 籍 名</t>
    <rPh sb="0" eb="1">
      <t>ショ</t>
    </rPh>
    <rPh sb="2" eb="3">
      <t>セキ</t>
    </rPh>
    <rPh sb="4" eb="5">
      <t>ナ</t>
    </rPh>
    <phoneticPr fontId="14"/>
  </si>
  <si>
    <t>数 量</t>
    <rPh sb="0" eb="1">
      <t>カズ</t>
    </rPh>
    <rPh sb="2" eb="3">
      <t>リョウ</t>
    </rPh>
    <phoneticPr fontId="14"/>
  </si>
  <si>
    <t>送料
（会員）</t>
    <rPh sb="0" eb="2">
      <t>ソウリョウ</t>
    </rPh>
    <rPh sb="4" eb="6">
      <t>カイイン</t>
    </rPh>
    <phoneticPr fontId="14"/>
  </si>
  <si>
    <t>わかる！国土調査法　逐条解説と実務Ｑ＆Ａ</t>
    <rPh sb="4" eb="6">
      <t>コクド</t>
    </rPh>
    <rPh sb="6" eb="8">
      <t>チョウサ</t>
    </rPh>
    <rPh sb="8" eb="9">
      <t>ホウ</t>
    </rPh>
    <rPh sb="10" eb="12">
      <t>チクジョウ</t>
    </rPh>
    <rPh sb="12" eb="14">
      <t>カイセツ</t>
    </rPh>
    <rPh sb="15" eb="17">
      <t>ジツム</t>
    </rPh>
    <phoneticPr fontId="21"/>
  </si>
  <si>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1"/>
  </si>
  <si>
    <t>全訂2版　全国市町村名変遷総覧</t>
    <rPh sb="5" eb="7">
      <t>ゼンコク</t>
    </rPh>
    <rPh sb="7" eb="10">
      <t>シチョウソン</t>
    </rPh>
    <rPh sb="10" eb="11">
      <t>メイ</t>
    </rPh>
    <rPh sb="11" eb="15">
      <t>ヘンセンソウラン</t>
    </rPh>
    <phoneticPr fontId="21"/>
  </si>
  <si>
    <t>実務者のための地籍調査作業規程準則逐条解説（2013年4月刊）</t>
  </si>
  <si>
    <t>全訂第三版　相続における戸籍の見方と登記手続</t>
    <phoneticPr fontId="21"/>
  </si>
  <si>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1"/>
  </si>
  <si>
    <t>不動産登記の書式と解説 第1巻 土地の表示に関する登記</t>
    <rPh sb="0" eb="3">
      <t>フドウサン</t>
    </rPh>
    <rPh sb="3" eb="5">
      <t>トウキ</t>
    </rPh>
    <rPh sb="6" eb="8">
      <t>ショシキ</t>
    </rPh>
    <rPh sb="9" eb="11">
      <t>カイセツ</t>
    </rPh>
    <rPh sb="12" eb="13">
      <t>ダイ</t>
    </rPh>
    <rPh sb="14" eb="15">
      <t>カン</t>
    </rPh>
    <rPh sb="16" eb="18">
      <t>トチ</t>
    </rPh>
    <rPh sb="19" eb="21">
      <t>ヒョウジ</t>
    </rPh>
    <rPh sb="22" eb="23">
      <t>カン</t>
    </rPh>
    <rPh sb="25" eb="27">
      <t>トウキ</t>
    </rPh>
    <phoneticPr fontId="21"/>
  </si>
  <si>
    <t>不動産登記の書式と解説 第2巻 建物・区分建物の表示に関する登記</t>
    <rPh sb="0" eb="3">
      <t>フドウサン</t>
    </rPh>
    <rPh sb="3" eb="5">
      <t>トウキ</t>
    </rPh>
    <rPh sb="6" eb="8">
      <t>ショシキ</t>
    </rPh>
    <rPh sb="9" eb="11">
      <t>カイセツ</t>
    </rPh>
    <rPh sb="12" eb="13">
      <t>ダイ</t>
    </rPh>
    <rPh sb="14" eb="15">
      <t>カン</t>
    </rPh>
    <rPh sb="16" eb="18">
      <t>タテモノ</t>
    </rPh>
    <rPh sb="19" eb="21">
      <t>クブン</t>
    </rPh>
    <rPh sb="21" eb="23">
      <t>タテモノ</t>
    </rPh>
    <rPh sb="24" eb="26">
      <t>ヒョウジ</t>
    </rPh>
    <rPh sb="27" eb="28">
      <t>カン</t>
    </rPh>
    <rPh sb="30" eb="32">
      <t>トウキ</t>
    </rPh>
    <phoneticPr fontId="21"/>
  </si>
  <si>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</si>
  <si>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</si>
  <si>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Ｑ＆Ａ筆界特定のための公図・旧土地台帳の知識</t>
    <phoneticPr fontId="21"/>
  </si>
  <si>
    <t>改訂版 境界の理論と実務</t>
    <phoneticPr fontId="21"/>
  </si>
  <si>
    <t>地籍測量及び地積測定における作業の記録及び成果の記載例〈地上法版〉</t>
    <phoneticPr fontId="21"/>
  </si>
  <si>
    <t>様</t>
  </si>
  <si>
    <t>書</t>
    <rPh sb="0" eb="1">
      <t>ショ</t>
    </rPh>
    <phoneticPr fontId="14"/>
  </si>
  <si>
    <t>籍</t>
    <rPh sb="0" eb="1">
      <t>セキ</t>
    </rPh>
    <phoneticPr fontId="14"/>
  </si>
  <si>
    <t>は</t>
  </si>
  <si>
    <t>は</t>
    <phoneticPr fontId="14"/>
  </si>
  <si>
    <t>郵</t>
    <rPh sb="0" eb="1">
      <t>ユウ</t>
    </rPh>
    <phoneticPr fontId="14"/>
  </si>
  <si>
    <t>送</t>
  </si>
  <si>
    <t>送</t>
    <phoneticPr fontId="14"/>
  </si>
  <si>
    <t>不</t>
    <rPh sb="0" eb="1">
      <t>フ</t>
    </rPh>
    <phoneticPr fontId="14"/>
  </si>
  <si>
    <t>要</t>
  </si>
  <si>
    <t>要</t>
    <phoneticPr fontId="14"/>
  </si>
  <si>
    <t>　　　　　　【斡旋図書】日本加除出版</t>
    <phoneticPr fontId="21"/>
  </si>
  <si>
    <t>　　　　　　【斡旋図書】民事法務協会</t>
    <phoneticPr fontId="21"/>
  </si>
  <si>
    <t>　　　　　　【斡旋図書】日本国土調査測量協会</t>
    <phoneticPr fontId="21"/>
  </si>
  <si>
    <t>販売価格
（税込）</t>
    <rPh sb="0" eb="2">
      <t>ハンバイ</t>
    </rPh>
    <rPh sb="2" eb="4">
      <t>カカク</t>
    </rPh>
    <rPh sb="6" eb="8">
      <t>ゼイコ</t>
    </rPh>
    <phoneticPr fontId="21"/>
  </si>
  <si>
    <t>書籍厚さ
単位：ｍｍ</t>
    <rPh sb="0" eb="2">
      <t>ショセキ</t>
    </rPh>
    <rPh sb="2" eb="3">
      <t>アツ</t>
    </rPh>
    <rPh sb="5" eb="7">
      <t>タンイ</t>
    </rPh>
    <phoneticPr fontId="14"/>
  </si>
  <si>
    <t>書籍重さ
単位：ｇ</t>
    <rPh sb="0" eb="2">
      <t>ショセキ</t>
    </rPh>
    <rPh sb="2" eb="3">
      <t>オモ</t>
    </rPh>
    <rPh sb="5" eb="7">
      <t>タンイ</t>
    </rPh>
    <phoneticPr fontId="14"/>
  </si>
  <si>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1"/>
  </si>
  <si>
    <t>第3版 所有者の所在の把握が難しい土地に関する
　探索・利活用のためのガイドライン</t>
    <rPh sb="0" eb="1">
      <t>ダイ</t>
    </rPh>
    <rPh sb="2" eb="3">
      <t>ハン</t>
    </rPh>
    <phoneticPr fontId="21"/>
  </si>
  <si>
    <t>●申込先：公益社団法人　全国国土調査協会　広報研修部　</t>
    <phoneticPr fontId="21"/>
  </si>
  <si>
    <t>　〒100-0014　東京都千代田区永田町1丁目11番32号　全国町村会館西館8階　</t>
    <phoneticPr fontId="21"/>
  </si>
  <si>
    <t>年　　月　　日</t>
    <rPh sb="0" eb="1">
      <t>ネン</t>
    </rPh>
    <rPh sb="3" eb="4">
      <t>ツキ</t>
    </rPh>
    <rPh sb="6" eb="7">
      <t>ヒ</t>
    </rPh>
    <phoneticPr fontId="14"/>
  </si>
  <si>
    <t>注文日：</t>
    <rPh sb="0" eb="3">
      <t>チュウモンビ</t>
    </rPh>
    <phoneticPr fontId="14"/>
  </si>
  <si>
    <t>会員価格</t>
    <rPh sb="0" eb="2">
      <t>カイイン</t>
    </rPh>
    <rPh sb="2" eb="4">
      <t>カカク</t>
    </rPh>
    <phoneticPr fontId="14"/>
  </si>
  <si>
    <t xml:space="preserve">全国国土調査協会 </t>
    <phoneticPr fontId="14"/>
  </si>
  <si>
    <t>電話番号</t>
    <rPh sb="0" eb="2">
      <t>デンワ</t>
    </rPh>
    <rPh sb="2" eb="4">
      <t>バンゴウ</t>
    </rPh>
    <phoneticPr fontId="14"/>
  </si>
  <si>
    <t>メルアド</t>
    <phoneticPr fontId="14"/>
  </si>
  <si>
    <t>一筆地
調査の手引</t>
  </si>
  <si>
    <t>一般
パンフレット</t>
    <rPh sb="0" eb="2">
      <t>イッパン</t>
    </rPh>
    <phoneticPr fontId="23"/>
  </si>
  <si>
    <t>街区
パンフレット</t>
    <rPh sb="0" eb="2">
      <t>ガイク</t>
    </rPh>
    <phoneticPr fontId="23"/>
  </si>
  <si>
    <t>リモセン
パンフレット</t>
  </si>
  <si>
    <t>地籍をすすめましょう
パンフレット</t>
    <rPh sb="0" eb="2">
      <t>チセキ</t>
    </rPh>
    <phoneticPr fontId="23"/>
  </si>
  <si>
    <t>ザ・ちせき
マンガ</t>
  </si>
  <si>
    <t>安全な
地籍調査</t>
    <rPh sb="0" eb="2">
      <t>アンゼン</t>
    </rPh>
    <rPh sb="4" eb="6">
      <t>チセキ</t>
    </rPh>
    <rPh sb="6" eb="8">
      <t>チョウサ</t>
    </rPh>
    <phoneticPr fontId="23"/>
  </si>
  <si>
    <t>A4サイズ・厚さ３ｃｍ以内・4kgまで全国一律料</t>
    <rPh sb="6" eb="7">
      <t>アツ</t>
    </rPh>
    <rPh sb="11" eb="13">
      <t>イナイ</t>
    </rPh>
    <phoneticPr fontId="14"/>
  </si>
  <si>
    <t>A4サイズ・厚さ制限なし・4kgまで全国一律料</t>
    <rPh sb="6" eb="7">
      <t>アツ</t>
    </rPh>
    <rPh sb="8" eb="10">
      <t>セイゲン</t>
    </rPh>
    <phoneticPr fontId="14"/>
  </si>
  <si>
    <t>←端数は四捨五入</t>
    <rPh sb="1" eb="3">
      <t>ハスウ</t>
    </rPh>
    <rPh sb="4" eb="8">
      <t>シシャゴニュウ</t>
    </rPh>
    <phoneticPr fontId="14"/>
  </si>
  <si>
    <t>民事法務協会から請求・発送</t>
    <rPh sb="8" eb="10">
      <t>セイキュウ</t>
    </rPh>
    <phoneticPr fontId="21"/>
  </si>
  <si>
    <t xml:space="preserve"> （記入例）100-1234</t>
    <rPh sb="2" eb="4">
      <t>キニュウ</t>
    </rPh>
    <rPh sb="4" eb="5">
      <t>レイ</t>
    </rPh>
    <phoneticPr fontId="14"/>
  </si>
  <si>
    <t>部署名</t>
    <rPh sb="0" eb="2">
      <t>ブショ</t>
    </rPh>
    <rPh sb="2" eb="3">
      <t>メイ</t>
    </rPh>
    <phoneticPr fontId="21"/>
  </si>
  <si>
    <t>担当者</t>
    <rPh sb="0" eb="3">
      <t>タントウシャ</t>
    </rPh>
    <phoneticPr fontId="21"/>
  </si>
  <si>
    <t>内線</t>
    <rPh sb="0" eb="2">
      <t>ナイセン</t>
    </rPh>
    <phoneticPr fontId="21"/>
  </si>
  <si>
    <t>郵送不要</t>
    <rPh sb="0" eb="2">
      <t>ユウソウ</t>
    </rPh>
    <rPh sb="2" eb="4">
      <t>フヨウ</t>
    </rPh>
    <phoneticPr fontId="14"/>
  </si>
  <si>
    <t>重さ
合計</t>
    <rPh sb="0" eb="1">
      <t>オモ</t>
    </rPh>
    <rPh sb="3" eb="5">
      <t>ゴウケイ</t>
    </rPh>
    <phoneticPr fontId="14"/>
  </si>
  <si>
    <t>ｶ)〇〇ｶｲｼｬ</t>
    <phoneticPr fontId="14"/>
  </si>
  <si>
    <t>正誤表あり</t>
    <phoneticPr fontId="14"/>
  </si>
  <si>
    <t xml:space="preserve">送 料   </t>
    <rPh sb="0" eb="1">
      <t>ソウ</t>
    </rPh>
    <rPh sb="2" eb="3">
      <t>リョウ</t>
    </rPh>
    <phoneticPr fontId="21"/>
  </si>
  <si>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4"/>
  </si>
  <si>
    <t>その他
ご要望等</t>
    <rPh sb="2" eb="3">
      <t>タ</t>
    </rPh>
    <rPh sb="5" eb="7">
      <t>ヨウボウ</t>
    </rPh>
    <rPh sb="7" eb="8">
      <t>ナド</t>
    </rPh>
    <phoneticPr fontId="21"/>
  </si>
  <si>
    <t>【送付先】</t>
    <rPh sb="1" eb="4">
      <t>ソウフサキ</t>
    </rPh>
    <phoneticPr fontId="21"/>
  </si>
  <si>
    <t>メールアドレス</t>
    <phoneticPr fontId="21"/>
  </si>
  <si>
    <t>電話番号</t>
    <rPh sb="0" eb="2">
      <t>デンワ</t>
    </rPh>
    <rPh sb="2" eb="4">
      <t>バンゴウ</t>
    </rPh>
    <phoneticPr fontId="21"/>
  </si>
  <si>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1"/>
  </si>
  <si>
    <t xml:space="preserve">当協会から請求書等発行
日本加除出版から書籍発送
</t>
    <rPh sb="13" eb="15">
      <t>ニホン</t>
    </rPh>
    <rPh sb="21" eb="23">
      <t>ショセキ</t>
    </rPh>
    <phoneticPr fontId="21"/>
  </si>
  <si>
    <t>　　　　　　　　全国国土調査協会 発行図書</t>
    <rPh sb="8" eb="10">
      <t>ゼンコク</t>
    </rPh>
    <rPh sb="17" eb="19">
      <t>ハッコウ</t>
    </rPh>
    <rPh sb="19" eb="21">
      <t>トショ</t>
    </rPh>
    <phoneticPr fontId="21"/>
  </si>
  <si>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1"/>
  </si>
  <si>
    <t>表示登記教材 地目認定（改訂版）　</t>
    <phoneticPr fontId="21"/>
  </si>
  <si>
    <t>クロネコヤマト
ビジネスメンバーズ
宅急便料金表</t>
    <rPh sb="18" eb="21">
      <t>タッキュウビン</t>
    </rPh>
    <rPh sb="21" eb="24">
      <t>リョウキンヒョウ</t>
    </rPh>
    <phoneticPr fontId="14"/>
  </si>
  <si>
    <t>当協会から請求・発送</t>
    <rPh sb="0" eb="3">
      <t>トウキョウカイ</t>
    </rPh>
    <rPh sb="5" eb="7">
      <t>セイキュウ</t>
    </rPh>
    <rPh sb="8" eb="10">
      <t>ハッソウ</t>
    </rPh>
    <phoneticPr fontId="21"/>
  </si>
  <si>
    <t>当協会から請求・発送</t>
    <phoneticPr fontId="14"/>
  </si>
  <si>
    <t xml:space="preserve"> （記入例）03-1111-2222</t>
    <phoneticPr fontId="14"/>
  </si>
  <si>
    <t>※書籍はメール依頼
※台帳は￥０で入力</t>
    <rPh sb="1" eb="3">
      <t>ショセキ</t>
    </rPh>
    <rPh sb="7" eb="9">
      <t>イライ</t>
    </rPh>
    <rPh sb="11" eb="13">
      <t>ダイチョウ</t>
    </rPh>
    <rPh sb="17" eb="19">
      <t>ニュウリョク</t>
    </rPh>
    <phoneticPr fontId="21"/>
  </si>
  <si>
    <t>書籍送付のご案内</t>
    <rPh sb="0" eb="2">
      <t>ショセキ</t>
    </rPh>
    <rPh sb="2" eb="4">
      <t>ソウフ</t>
    </rPh>
    <rPh sb="6" eb="8">
      <t>アンナイ</t>
    </rPh>
    <phoneticPr fontId="14"/>
  </si>
  <si>
    <t>ログイン</t>
    <phoneticPr fontId="14"/>
  </si>
  <si>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4"/>
  </si>
  <si>
    <t>様</t>
    <rPh sb="0" eb="1">
      <t>サマ</t>
    </rPh>
    <phoneticPr fontId="14"/>
  </si>
  <si>
    <t>総 計</t>
    <rPh sb="0" eb="1">
      <t>ソウ</t>
    </rPh>
    <rPh sb="2" eb="3">
      <t>ケイ</t>
    </rPh>
    <phoneticPr fontId="14"/>
  </si>
  <si>
    <t>https://bmypage.kuronekoyamato.co.jp/bmypage/servlet/jp.co.kuronekoyamato.wur.hmp.servlet.user.HMPLGI0010JspServlet</t>
    <phoneticPr fontId="14"/>
  </si>
  <si>
    <t xml:space="preserve">お役様コード </t>
    <rPh sb="1" eb="3">
      <t>ヤクサマ</t>
    </rPh>
    <phoneticPr fontId="14"/>
  </si>
  <si>
    <t>zenF8Kouhou</t>
    <phoneticPr fontId="14"/>
  </si>
  <si>
    <t>パスワード</t>
    <phoneticPr fontId="14"/>
  </si>
  <si>
    <t>レターパックライト</t>
    <phoneticPr fontId="14"/>
  </si>
  <si>
    <t>レターパックプラス</t>
    <phoneticPr fontId="14"/>
  </si>
  <si>
    <t>ご要望</t>
    <phoneticPr fontId="14"/>
  </si>
  <si>
    <t>　　Mail：</t>
    <phoneticPr fontId="14"/>
  </si>
  <si>
    <t>地籍調査研修テキスト（令和６年度版）</t>
    <rPh sb="0" eb="4">
      <t>チセキチョウサ</t>
    </rPh>
    <rPh sb="4" eb="6">
      <t>ケンシュウ</t>
    </rPh>
    <rPh sb="11" eb="13">
      <t>レイワ</t>
    </rPh>
    <rPh sb="14" eb="15">
      <t>ネン</t>
    </rPh>
    <rPh sb="15" eb="16">
      <t>ド</t>
    </rPh>
    <rPh sb="16" eb="17">
      <t>バン</t>
    </rPh>
    <phoneticPr fontId="21"/>
  </si>
  <si>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</si>
  <si>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1"/>
  </si>
  <si>
    <t>地籍調査研修テキスト（令和６年度版）</t>
    <rPh sb="0" eb="6">
      <t>チセキチョウサケンシュウ</t>
    </rPh>
    <rPh sb="11" eb="13">
      <t>レイワ</t>
    </rPh>
    <rPh sb="14" eb="15">
      <t>ネン</t>
    </rPh>
    <rPh sb="15" eb="16">
      <t>ド</t>
    </rPh>
    <rPh sb="16" eb="17">
      <t>バン</t>
    </rPh>
    <phoneticPr fontId="21"/>
  </si>
  <si>
    <t>表示登記教材 建物認定（４訂版）</t>
    <phoneticPr fontId="21"/>
  </si>
  <si>
    <t>表示登記教材 建物認定（４訂版）　</t>
    <phoneticPr fontId="21"/>
  </si>
  <si>
    <t>会員
種別</t>
    <rPh sb="0" eb="2">
      <t>カイイン</t>
    </rPh>
    <rPh sb="3" eb="5">
      <t>シュベツ</t>
    </rPh>
    <phoneticPr fontId="14"/>
  </si>
  <si>
    <t>会</t>
    <rPh sb="0" eb="1">
      <t>カイ</t>
    </rPh>
    <phoneticPr fontId="14"/>
  </si>
  <si>
    <r>
      <t xml:space="preserve">送料
</t>
    </r>
    <r>
      <rPr>
        <sz val="10"/>
        <rFont val="ＭＳ Ｐゴシック"/>
        <family val="3"/>
        <charset val="128"/>
      </rPr>
      <t>（非会員）</t>
    </r>
    <rPh sb="0" eb="2">
      <t>ソウリョウ</t>
    </rPh>
    <rPh sb="4" eb="5">
      <t>ヒ</t>
    </rPh>
    <rPh sb="5" eb="7">
      <t>カイイン</t>
    </rPh>
    <phoneticPr fontId="14"/>
  </si>
  <si>
    <t>書籍
金額</t>
    <rPh sb="0" eb="2">
      <t>ショセキ</t>
    </rPh>
    <rPh sb="3" eb="5">
      <t>キンガク</t>
    </rPh>
    <phoneticPr fontId="14"/>
  </si>
  <si>
    <t>※書籍はメール依頼
※注文台帳入力
※請求書類を作成
　 ＰＤＦをメール添付</t>
    <rPh sb="1" eb="3">
      <t>ショセキ</t>
    </rPh>
    <rPh sb="7" eb="9">
      <t>イライ</t>
    </rPh>
    <rPh sb="21" eb="23">
      <t>ショルイ</t>
    </rPh>
    <rPh sb="24" eb="26">
      <t>サクセイ</t>
    </rPh>
    <rPh sb="36" eb="38">
      <t>テンプ</t>
    </rPh>
    <phoneticPr fontId="21"/>
  </si>
  <si>
    <t>御中</t>
    <rPh sb="0" eb="2">
      <t>オンチュウ</t>
    </rPh>
    <phoneticPr fontId="14"/>
  </si>
  <si>
    <t>書類送付のご案内</t>
    <rPh sb="0" eb="2">
      <t>ショルイ</t>
    </rPh>
    <rPh sb="2" eb="4">
      <t>ソウフ</t>
    </rPh>
    <rPh sb="6" eb="8">
      <t>アンナイ</t>
    </rPh>
    <phoneticPr fontId="14"/>
  </si>
  <si>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4"/>
  </si>
  <si>
    <t>敬具</t>
    <rPh sb="0" eb="2">
      <t>ケイグ</t>
    </rPh>
    <phoneticPr fontId="14"/>
  </si>
  <si>
    <t>記</t>
    <phoneticPr fontId="14"/>
  </si>
  <si>
    <t>請求書類</t>
    <rPh sb="0" eb="2">
      <t>セイキュウ</t>
    </rPh>
    <rPh sb="2" eb="4">
      <t>ショルイ</t>
    </rPh>
    <phoneticPr fontId="14"/>
  </si>
  <si>
    <t>1式</t>
    <rPh sb="1" eb="2">
      <t>シキ</t>
    </rPh>
    <phoneticPr fontId="14"/>
  </si>
  <si>
    <t>← 送付する書類に合わせて変更してください</t>
    <rPh sb="2" eb="4">
      <t>ソウフ</t>
    </rPh>
    <rPh sb="6" eb="8">
      <t>ショルイ</t>
    </rPh>
    <rPh sb="9" eb="10">
      <t>ア</t>
    </rPh>
    <rPh sb="13" eb="15">
      <t>ヘンコウ</t>
    </rPh>
    <phoneticPr fontId="14"/>
  </si>
  <si>
    <t>以上</t>
    <rPh sb="0" eb="2">
      <t>イジョウ</t>
    </rPh>
    <phoneticPr fontId="14"/>
  </si>
  <si>
    <t>tosho@zen-kyo.or.jp　</t>
    <phoneticPr fontId="14"/>
  </si>
  <si>
    <t>※ 申込書はエクセル形式のまま送付をお願いいたします。</t>
    <rPh sb="2" eb="5">
      <t>モウシコミショ</t>
    </rPh>
    <rPh sb="10" eb="12">
      <t>ケイシキ</t>
    </rPh>
    <rPh sb="15" eb="17">
      <t>ソウフ</t>
    </rPh>
    <rPh sb="19" eb="20">
      <t>ネガ</t>
    </rPh>
    <phoneticPr fontId="14"/>
  </si>
  <si>
    <t>まもってあげたい未来の安心－地籍調査のあらまし　　　　　　　（平成28年版）</t>
    <phoneticPr fontId="21"/>
  </si>
  <si>
    <t>所有者不明土地特借法・表題部所有者不明土地適正化法の　　　　　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31" eb="33">
      <t>ジツム</t>
    </rPh>
    <rPh sb="34" eb="36">
      <t>トウキ</t>
    </rPh>
    <phoneticPr fontId="21"/>
  </si>
  <si>
    <r>
      <t>　　　　　　【斡旋図書】日本加除出版</t>
    </r>
    <r>
      <rPr>
        <b/>
        <sz val="10"/>
        <color rgb="FFFF0000"/>
        <rFont val="ＭＳ Ｐゴシック"/>
        <family val="3"/>
        <charset val="128"/>
        <scheme val="minor"/>
      </rPr>
      <t>　※会員のみ販売</t>
    </r>
    <rPh sb="20" eb="22">
      <t>カイイン</t>
    </rPh>
    <rPh sb="24" eb="26">
      <t>ハンバイ</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</si>
  <si>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1"/>
  </si>
  <si>
    <t>地籍フォーマット2000の手引き～数値地籍情報の利活用に向けて～</t>
    <rPh sb="17" eb="19">
      <t>スウチ</t>
    </rPh>
    <rPh sb="19" eb="21">
      <t>チセキ</t>
    </rPh>
    <rPh sb="21" eb="23">
      <t>ジョウホウ</t>
    </rPh>
    <rPh sb="24" eb="27">
      <t>リカツヨウ</t>
    </rPh>
    <rPh sb="28" eb="29">
      <t>ム</t>
    </rPh>
    <phoneticPr fontId="21"/>
  </si>
  <si>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4"/>
  </si>
  <si>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1"/>
  </si>
  <si>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4"/>
  </si>
  <si>
    <r>
      <t xml:space="preserve">【民事法務協会の書籍をご注文のお客様へ】
</t>
    </r>
    <r>
      <rPr>
        <b/>
        <sz val="11"/>
        <color rgb="FFFF0000"/>
        <rFont val="ＭＳ ゴシック"/>
        <family val="3"/>
        <charset val="128"/>
      </rPr>
      <t>　民亊法務協会より発送される図書の送料は、注文者負担(有料)です。
　一般財団法人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22" eb="28">
      <t>ミンジホウムキョウカイ</t>
    </rPh>
    <rPh sb="30" eb="32">
      <t>ハッソウ</t>
    </rPh>
    <rPh sb="109" eb="111">
      <t>リュウイ</t>
    </rPh>
    <phoneticPr fontId="14"/>
  </si>
  <si>
    <t>地籍測量成果検定における指摘事例集（第３版）</t>
    <rPh sb="18" eb="19">
      <t>ダイ</t>
    </rPh>
    <rPh sb="20" eb="21">
      <t>ハン</t>
    </rPh>
    <phoneticPr fontId="21"/>
  </si>
  <si>
    <t>地籍測量及び地積測定における作業の記録及び成果の記載例  　 〈地上法版〉</t>
    <phoneticPr fontId="21"/>
  </si>
  <si>
    <t>年　　月　　日</t>
  </si>
  <si>
    <t/>
  </si>
  <si>
    <t>法令集
第12版
会員</t>
    <rPh sb="0" eb="3">
      <t>ホウレイシュウ</t>
    </rPh>
    <rPh sb="9" eb="11">
      <t>カイイン</t>
    </rPh>
    <phoneticPr fontId="23"/>
  </si>
  <si>
    <t>法令集
第12版
非会員</t>
    <rPh sb="9" eb="10">
      <t>ヒ</t>
    </rPh>
    <phoneticPr fontId="23"/>
  </si>
  <si>
    <t>積算基準書
2025
会員</t>
    <rPh sb="0" eb="2">
      <t>セキサン</t>
    </rPh>
    <rPh sb="2" eb="4">
      <t>キジュン</t>
    </rPh>
    <rPh sb="4" eb="5">
      <t>ショ</t>
    </rPh>
    <rPh sb="11" eb="13">
      <t>カイイン</t>
    </rPh>
    <phoneticPr fontId="23"/>
  </si>
  <si>
    <t>積算基準書
2025
非会員</t>
    <rPh sb="0" eb="2">
      <t>セキサン</t>
    </rPh>
    <rPh sb="2" eb="4">
      <t>キジュン</t>
    </rPh>
    <rPh sb="4" eb="5">
      <t>ショ</t>
    </rPh>
    <phoneticPr fontId="23"/>
  </si>
  <si>
    <t>初任者
マニュアル</t>
    <rPh sb="0" eb="3">
      <t>ショニンシャ</t>
    </rPh>
    <phoneticPr fontId="23"/>
  </si>
  <si>
    <t>工程管理及び検査の手引　CD第6版</t>
    <rPh sb="0" eb="2">
      <t>コウテイ</t>
    </rPh>
    <rPh sb="2" eb="4">
      <t>カンリ</t>
    </rPh>
    <rPh sb="4" eb="5">
      <t>オヨ</t>
    </rPh>
    <rPh sb="6" eb="8">
      <t>ケンサ</t>
    </rPh>
    <rPh sb="9" eb="11">
      <t>テビキ</t>
    </rPh>
    <rPh sb="14" eb="15">
      <t>ダイ</t>
    </rPh>
    <rPh sb="16" eb="17">
      <t>バン</t>
    </rPh>
    <phoneticPr fontId="23"/>
  </si>
  <si>
    <t>地籍測量
の手引
第８版</t>
    <rPh sb="0" eb="2">
      <t>チセキ</t>
    </rPh>
    <rPh sb="2" eb="4">
      <t>ソクリョウ</t>
    </rPh>
    <rPh sb="6" eb="8">
      <t>テビキ</t>
    </rPh>
    <phoneticPr fontId="23"/>
  </si>
  <si>
    <r>
      <t xml:space="preserve">地籍測量成果指摘事例集
</t>
    </r>
    <r>
      <rPr>
        <sz val="9"/>
        <rFont val="Meiryo UI"/>
        <family val="3"/>
        <charset val="128"/>
      </rPr>
      <t>第3版</t>
    </r>
    <rPh sb="0" eb="2">
      <t>チセキ</t>
    </rPh>
    <rPh sb="2" eb="4">
      <t>ソクリョウ</t>
    </rPh>
    <rPh sb="4" eb="6">
      <t>セイカ</t>
    </rPh>
    <phoneticPr fontId="21"/>
  </si>
  <si>
    <t>地籍調査
研修テキスト(R6)</t>
    <rPh sb="2" eb="4">
      <t>チョウサ</t>
    </rPh>
    <phoneticPr fontId="15"/>
  </si>
  <si>
    <t>工程管理
研修テキスト
(R6)</t>
    <rPh sb="0" eb="2">
      <t>コウテイ</t>
    </rPh>
    <rPh sb="2" eb="4">
      <t>カンリ</t>
    </rPh>
    <rPh sb="5" eb="7">
      <t>ケンシュウ</t>
    </rPh>
    <phoneticPr fontId="23"/>
  </si>
  <si>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</si>
  <si>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2"/>
  </si>
  <si>
    <t>【国測協】
記載例
(地上法)</t>
    <rPh sb="1" eb="2">
      <t>クニ</t>
    </rPh>
    <rPh sb="2" eb="3">
      <t>ソク</t>
    </rPh>
    <rPh sb="3" eb="4">
      <t>キョウ</t>
    </rPh>
    <rPh sb="6" eb="8">
      <t>キサイ</t>
    </rPh>
    <rPh sb="8" eb="9">
      <t>レイ</t>
    </rPh>
    <phoneticPr fontId="22"/>
  </si>
  <si>
    <t>【国測協】
記載例
(航測法)</t>
    <rPh sb="6" eb="9">
      <t>キサイレイ</t>
    </rPh>
    <rPh sb="11" eb="13">
      <t>コウソク</t>
    </rPh>
    <rPh sb="13" eb="14">
      <t>ホウ</t>
    </rPh>
    <phoneticPr fontId="22"/>
  </si>
  <si>
    <t>【国測協】
記載例
(航測法)</t>
    <rPh sb="6" eb="9">
      <t>キサイレイ</t>
    </rPh>
    <rPh sb="13" eb="14">
      <t>ホウ</t>
    </rPh>
    <phoneticPr fontId="22"/>
  </si>
  <si>
    <t>【国測協】
フォーマット2000</t>
  </si>
  <si>
    <t>【国測協】
ハンドブック
(H23）</t>
  </si>
  <si>
    <t>全訂2版　全国市町村
名変遷総覧</t>
    <phoneticPr fontId="21"/>
  </si>
  <si>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2"/>
  </si>
  <si>
    <t>全訂第三版　
相続における戸籍の見方と登記手続</t>
    <phoneticPr fontId="21"/>
  </si>
  <si>
    <t>Q＆A詳解
土地台帳</t>
    <rPh sb="3" eb="5">
      <t>ショウカイ</t>
    </rPh>
    <rPh sb="6" eb="8">
      <t>トチ</t>
    </rPh>
    <rPh sb="8" eb="10">
      <t>ダイチョウ</t>
    </rPh>
    <phoneticPr fontId="22"/>
  </si>
  <si>
    <t xml:space="preserve">不動産登記
の書式と解説 第1巻 </t>
    <phoneticPr fontId="21"/>
  </si>
  <si>
    <t>不動産登記
の書式と解説 第2巻</t>
    <phoneticPr fontId="21"/>
  </si>
  <si>
    <t>4改訂 表示
登記にかかる各種図面・地図の作成と訂正の事例集</t>
    <phoneticPr fontId="21"/>
  </si>
  <si>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2"/>
  </si>
  <si>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2"/>
  </si>
  <si>
    <t>Q＆A筆界
特定のための公図・旧土地台帳の知識</t>
    <phoneticPr fontId="21"/>
  </si>
  <si>
    <t>訂版 境界
の理論と実務</t>
    <phoneticPr fontId="21"/>
  </si>
  <si>
    <t>表示登記教
地目認定
改訂版</t>
    <rPh sb="0" eb="2">
      <t>ヒョウジ</t>
    </rPh>
    <rPh sb="2" eb="4">
      <t>トウキ</t>
    </rPh>
    <rPh sb="4" eb="5">
      <t>キョウ</t>
    </rPh>
    <rPh sb="6" eb="8">
      <t>チモク</t>
    </rPh>
    <rPh sb="8" eb="10">
      <t>ニンテイ</t>
    </rPh>
    <rPh sb="11" eb="14">
      <t>カイテイバン</t>
    </rPh>
    <phoneticPr fontId="22"/>
  </si>
  <si>
    <t>表示登記教
建物認定
4訂版</t>
    <phoneticPr fontId="22"/>
  </si>
  <si>
    <t>地籍調査事業費積算基準書（２０２５年度版）</t>
    <rPh sb="2" eb="4">
      <t>チョウサ</t>
    </rPh>
    <rPh sb="4" eb="7">
      <t>ジギョウヒ</t>
    </rPh>
    <rPh sb="7" eb="9">
      <t>セキサン</t>
    </rPh>
    <rPh sb="9" eb="12">
      <t>キジュンショ</t>
    </rPh>
    <rPh sb="17" eb="19">
      <t>ネンド</t>
    </rPh>
    <rPh sb="19" eb="20">
      <t>バン</t>
    </rPh>
    <phoneticPr fontId="21"/>
  </si>
  <si>
    <t>御中</t>
  </si>
  <si>
    <t>品名</t>
    <rPh sb="0" eb="2">
      <t>ヒンメイ</t>
    </rPh>
    <phoneticPr fontId="14"/>
  </si>
  <si>
    <t>価格</t>
    <rPh sb="0" eb="2">
      <t>カカク</t>
    </rPh>
    <phoneticPr fontId="14"/>
  </si>
  <si>
    <t>数量</t>
    <rPh sb="0" eb="2">
      <t>スウリョウ</t>
    </rPh>
    <phoneticPr fontId="14"/>
  </si>
  <si>
    <t>小計</t>
    <rPh sb="0" eb="2">
      <t>ショウケイ</t>
    </rPh>
    <phoneticPr fontId="14"/>
  </si>
  <si>
    <t>●請求書類等はメールに添付して送付します。</t>
    <rPh sb="15" eb="17">
      <t>ソウフ</t>
    </rPh>
    <phoneticPr fontId="14"/>
  </si>
  <si>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4"/>
  </si>
  <si>
    <t>送付状用</t>
    <rPh sb="0" eb="4">
      <t>ソウフジョウヨウ</t>
    </rPh>
    <phoneticPr fontId="14"/>
  </si>
  <si>
    <t>社名及び担当者</t>
    <rPh sb="0" eb="2">
      <t>シャメイ</t>
    </rPh>
    <rPh sb="2" eb="3">
      <t>オヨ</t>
    </rPh>
    <rPh sb="4" eb="7">
      <t>タントウシャ</t>
    </rPh>
    <phoneticPr fontId="122"/>
  </si>
  <si>
    <t>〒</t>
    <phoneticPr fontId="14"/>
  </si>
  <si>
    <t>TEL</t>
    <phoneticPr fontId="14"/>
  </si>
  <si>
    <t>請求番号</t>
    <rPh sb="0" eb="4">
      <t>セイキュウバンゴウ</t>
    </rPh>
    <phoneticPr fontId="14"/>
  </si>
  <si>
    <t>出 版 社</t>
    <rPh sb="0" eb="1">
      <t>デ</t>
    </rPh>
    <rPh sb="2" eb="3">
      <t>バン</t>
    </rPh>
    <rPh sb="4" eb="5">
      <t>シャ</t>
    </rPh>
    <phoneticPr fontId="14"/>
  </si>
  <si>
    <t>会員種別</t>
    <rPh sb="0" eb="2">
      <t>カイイン</t>
    </rPh>
    <rPh sb="2" eb="4">
      <t>シュベツ</t>
    </rPh>
    <phoneticPr fontId="14"/>
  </si>
  <si>
    <t>販売</t>
    <rPh sb="0" eb="2">
      <t>ハンバイ</t>
    </rPh>
    <phoneticPr fontId="14"/>
  </si>
  <si>
    <t>メール</t>
    <phoneticPr fontId="14"/>
  </si>
  <si>
    <t>台帳</t>
    <rPh sb="0" eb="2">
      <t>ダイチョウ</t>
    </rPh>
    <phoneticPr fontId="14"/>
  </si>
  <si>
    <t>請求書</t>
    <rPh sb="0" eb="3">
      <t>セイキュウショ</t>
    </rPh>
    <phoneticPr fontId="14"/>
  </si>
  <si>
    <t>郵送</t>
    <rPh sb="0" eb="2">
      <t>ユウソウ</t>
    </rPh>
    <phoneticPr fontId="14"/>
  </si>
  <si>
    <t>備 考</t>
    <rPh sb="0" eb="1">
      <t>ビ</t>
    </rPh>
    <rPh sb="2" eb="3">
      <t>コウ</t>
    </rPh>
    <phoneticPr fontId="14"/>
  </si>
  <si>
    <t>① 日本加除出版</t>
    <phoneticPr fontId="14"/>
  </si>
  <si>
    <t>会員</t>
    <rPh sb="0" eb="2">
      <t>カイイン</t>
    </rPh>
    <phoneticPr fontId="14"/>
  </si>
  <si>
    <t>〇</t>
    <phoneticPr fontId="14"/>
  </si>
  <si>
    <t>入力</t>
    <rPh sb="0" eb="2">
      <t>ニュウリョク</t>
    </rPh>
    <phoneticPr fontId="14"/>
  </si>
  <si>
    <t>作成</t>
    <rPh sb="0" eb="2">
      <t>サクセイ</t>
    </rPh>
    <phoneticPr fontId="14"/>
  </si>
  <si>
    <t>不要</t>
    <rPh sb="0" eb="2">
      <t>フヨウ</t>
    </rPh>
    <phoneticPr fontId="14"/>
  </si>
  <si>
    <t>※請求書のみ郵送</t>
    <rPh sb="1" eb="4">
      <t>セイキュウショ</t>
    </rPh>
    <rPh sb="6" eb="8">
      <t>ユウソウ</t>
    </rPh>
    <phoneticPr fontId="14"/>
  </si>
  <si>
    <t>非会・民間</t>
    <rPh sb="0" eb="1">
      <t>ヒ</t>
    </rPh>
    <rPh sb="1" eb="2">
      <t>カイ</t>
    </rPh>
    <rPh sb="3" eb="5">
      <t>ミンカン</t>
    </rPh>
    <phoneticPr fontId="14"/>
  </si>
  <si>
    <t>×</t>
    <phoneticPr fontId="14"/>
  </si>
  <si>
    <t>販売NG</t>
    <rPh sb="0" eb="2">
      <t>ハンバイ</t>
    </rPh>
    <phoneticPr fontId="14"/>
  </si>
  <si>
    <t>② 民亊法務公開</t>
    <rPh sb="2" eb="8">
      <t>ミンジホウムコウカイ</t>
    </rPh>
    <phoneticPr fontId="14"/>
  </si>
  <si>
    <t>※台帳入力したら、即セルを緑色変更
※請求書不要</t>
    <rPh sb="1" eb="3">
      <t>ダイチョウ</t>
    </rPh>
    <rPh sb="3" eb="5">
      <t>ニュウリョク</t>
    </rPh>
    <rPh sb="9" eb="10">
      <t>ソク</t>
    </rPh>
    <rPh sb="13" eb="15">
      <t>ミドリイロ</t>
    </rPh>
    <rPh sb="15" eb="17">
      <t>ヘンコウ</t>
    </rPh>
    <phoneticPr fontId="14"/>
  </si>
  <si>
    <t>メール</t>
  </si>
  <si>
    <t>③ 国土測量協会</t>
    <rPh sb="2" eb="4">
      <t>コクド</t>
    </rPh>
    <rPh sb="4" eb="6">
      <t>ソクリョウ</t>
    </rPh>
    <rPh sb="6" eb="8">
      <t>キョウカイ</t>
    </rPh>
    <phoneticPr fontId="14"/>
  </si>
  <si>
    <t>自治体</t>
    <rPh sb="0" eb="3">
      <t>ジチタイ</t>
    </rPh>
    <phoneticPr fontId="14"/>
  </si>
  <si>
    <t>-</t>
    <phoneticPr fontId="14"/>
  </si>
  <si>
    <t>※通常の販売と同様</t>
    <rPh sb="1" eb="3">
      <t>ツウジョウ</t>
    </rPh>
    <rPh sb="4" eb="6">
      <t>ハンバイ</t>
    </rPh>
    <rPh sb="7" eb="9">
      <t>ドウヨウ</t>
    </rPh>
    <phoneticPr fontId="14"/>
  </si>
  <si>
    <t>民間</t>
    <phoneticPr fontId="14"/>
  </si>
  <si>
    <t>※メール転送のみ！台帳入力不要！</t>
    <rPh sb="4" eb="6">
      <t>テンソウ</t>
    </rPh>
    <phoneticPr fontId="14"/>
  </si>
  <si>
    <t>実務者のための地籍調査作業規程準則逐条解説（2013年4月刊）</t>
    <phoneticPr fontId="14"/>
  </si>
  <si>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チョウサチシキ</t>
    </rPh>
    <phoneticPr fontId="21"/>
  </si>
  <si>
    <t>第3版 所有者の所在の把握が難しい土地に関する探索・利活用のためのガイドライン</t>
    <rPh sb="0" eb="1">
      <t>ダイ</t>
    </rPh>
    <rPh sb="2" eb="3">
      <t>ハン</t>
    </rPh>
    <phoneticPr fontId="21"/>
  </si>
  <si>
    <t>航測法による地籍調査における作業の記録及び成果の記載例</t>
    <rPh sb="0" eb="3">
      <t>コウソクホウ</t>
    </rPh>
    <rPh sb="6" eb="10">
      <t>チセキチョウサ</t>
    </rPh>
    <rPh sb="14" eb="16">
      <t>サギョウ</t>
    </rPh>
    <rPh sb="17" eb="19">
      <t>キロク</t>
    </rPh>
    <rPh sb="19" eb="20">
      <t>オヨ</t>
    </rPh>
    <rPh sb="21" eb="23">
      <t>セイカ</t>
    </rPh>
    <rPh sb="24" eb="27">
      <t>キサイレイ</t>
    </rPh>
    <phoneticPr fontId="21"/>
  </si>
  <si>
    <t>航測法による地籍調査における作業の記録及び成果の記載例</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</si>
</sst>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b/>
      <sz val="9"/>
      <color theme="1"/>
      <name val="ＭＳ Ｐゴシック"/>
      <family val="3"/>
      <charset val="128"/>
    </font>
    <font>
      <b/>
      <sz val="11"/>
      <color theme="1"/>
      <name val="ＭＳ Ｐ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
      <sz val="12"/>
      <color indexed="8"/>
      <name val="ＭＳ Ｐゴシック"/>
      <family val="3"/>
      <charset val="128"/>
    </font>
    <font>
      <sz val="8"/>
      <name val="ＭＳ Ｐゴシック"/>
      <family val="3"/>
      <charset val="128"/>
    </font>
    <font>
      <b/>
      <sz val="12"/>
      <color theme="1"/>
      <name val="ＭＳ Ｐゴシック"/>
      <family val="3"/>
      <charset val="128"/>
      <scheme val="minor"/>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bottom style="medium">
        <color indexed="64"/>
      </bottom>
      <diagonal/>
    </border>
    <border>
      <left style="thick">
        <color rgb="FFFF0000"/>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85">
    <xf numFmtId="0" fontId="0" fillId="0" borderId="0">
      <alignment vertical="center"/>
    </xf>
    <xf numFmtId="0" fontId="12"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3" borderId="27" applyNumberFormat="0" applyAlignment="0" applyProtection="0">
      <alignment vertical="center"/>
    </xf>
    <xf numFmtId="0" fontId="33" fillId="24" borderId="0" applyNumberFormat="0" applyBorder="0" applyAlignment="0" applyProtection="0">
      <alignment vertical="center"/>
    </xf>
    <xf numFmtId="0" fontId="22" fillId="25" borderId="28" applyNumberFormat="0" applyFont="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26" borderId="30" applyNumberFormat="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16" fillId="0" borderId="34" applyNumberFormat="0" applyFill="0" applyAlignment="0" applyProtection="0">
      <alignment vertical="center"/>
    </xf>
    <xf numFmtId="0" fontId="41" fillId="26" borderId="35" applyNumberFormat="0" applyAlignment="0" applyProtection="0">
      <alignment vertical="center"/>
    </xf>
    <xf numFmtId="0" fontId="42" fillId="0" borderId="0" applyNumberFormat="0" applyFill="0" applyBorder="0" applyAlignment="0" applyProtection="0">
      <alignment vertical="center"/>
    </xf>
    <xf numFmtId="0" fontId="43" fillId="10" borderId="30"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22" fillId="0" borderId="0">
      <alignment vertical="center"/>
    </xf>
    <xf numFmtId="0" fontId="11" fillId="0" borderId="0">
      <alignment vertical="center"/>
    </xf>
    <xf numFmtId="0" fontId="10" fillId="0" borderId="0">
      <alignment vertical="center"/>
    </xf>
    <xf numFmtId="38" fontId="22" fillId="0" borderId="0" applyFont="0" applyFill="0" applyBorder="0" applyAlignment="0" applyProtection="0">
      <alignment vertical="center"/>
    </xf>
    <xf numFmtId="0" fontId="48" fillId="0" borderId="0">
      <alignment vertical="center"/>
    </xf>
    <xf numFmtId="6" fontId="48" fillId="0" borderId="0" applyFont="0" applyFill="0" applyBorder="0" applyAlignment="0" applyProtection="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8" fillId="0" borderId="0">
      <alignment vertical="center"/>
    </xf>
    <xf numFmtId="0" fontId="22" fillId="25" borderId="41" applyNumberFormat="0" applyFont="0" applyAlignment="0" applyProtection="0">
      <alignment vertical="center"/>
    </xf>
    <xf numFmtId="0" fontId="36" fillId="26" borderId="42" applyNumberFormat="0" applyAlignment="0" applyProtection="0">
      <alignment vertical="center"/>
    </xf>
    <xf numFmtId="0" fontId="16" fillId="0" borderId="43" applyNumberFormat="0" applyFill="0" applyAlignment="0" applyProtection="0">
      <alignment vertical="center"/>
    </xf>
    <xf numFmtId="0" fontId="41" fillId="26" borderId="44" applyNumberFormat="0" applyAlignment="0" applyProtection="0">
      <alignment vertical="center"/>
    </xf>
    <xf numFmtId="0" fontId="43" fillId="10" borderId="4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6" fontId="48" fillId="0" borderId="0" applyFont="0" applyFill="0" applyBorder="0" applyAlignment="0" applyProtection="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7" fillId="0" borderId="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65" fillId="0" borderId="0" applyNumberFormat="0" applyFill="0" applyBorder="0" applyAlignment="0" applyProtection="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6" fillId="0" borderId="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1">
    <xf numFmtId="0" fontId="0" fillId="0" borderId="0" xfId="0">
      <alignment vertical="center"/>
    </xf>
    <xf numFmtId="3" fontId="25" fillId="0" borderId="1" xfId="110" applyNumberFormat="1" applyFont="1" applyBorder="1" applyAlignment="1">
      <alignment horizontal="right" vertical="center"/>
    </xf>
    <xf numFmtId="0" fontId="25" fillId="0" borderId="1" xfId="110" applyFont="1" applyBorder="1" applyAlignment="1">
      <alignment horizontal="right" vertical="center"/>
    </xf>
    <xf numFmtId="0" fontId="25" fillId="0" borderId="15" xfId="110" applyFont="1" applyBorder="1" applyAlignment="1">
      <alignment horizontal="right" vertical="center"/>
    </xf>
    <xf numFmtId="3" fontId="25" fillId="0" borderId="15" xfId="110" applyNumberFormat="1" applyFont="1" applyBorder="1" applyAlignment="1">
      <alignment horizontal="right" vertical="center"/>
    </xf>
    <xf numFmtId="0" fontId="25" fillId="0" borderId="0" xfId="110" applyFont="1">
      <alignment vertical="center"/>
    </xf>
    <xf numFmtId="0" fontId="27" fillId="4" borderId="9" xfId="110" applyFont="1" applyFill="1" applyBorder="1" applyAlignment="1">
      <alignment horizontal="center" vertical="center" wrapText="1"/>
    </xf>
    <xf numFmtId="0" fontId="28" fillId="4" borderId="9" xfId="110" applyFont="1" applyFill="1" applyBorder="1" applyAlignment="1">
      <alignment horizontal="center" vertical="center"/>
    </xf>
    <xf numFmtId="0" fontId="26" fillId="28" borderId="18" xfId="110" applyFont="1" applyFill="1" applyBorder="1">
      <alignment vertical="center"/>
    </xf>
    <xf numFmtId="0" fontId="26" fillId="28" borderId="18" xfId="110" applyFont="1" applyFill="1" applyBorder="1" applyAlignment="1">
      <alignment vertical="center" wrapText="1"/>
    </xf>
    <xf numFmtId="0" fontId="26" fillId="28" borderId="19" xfId="110" applyFont="1" applyFill="1" applyBorder="1">
      <alignment vertical="center"/>
    </xf>
    <xf numFmtId="0" fontId="26" fillId="28" borderId="19" xfId="110" applyFont="1" applyFill="1" applyBorder="1" applyAlignment="1">
      <alignment vertical="center" wrapText="1"/>
    </xf>
    <xf numFmtId="180" fontId="28" fillId="0" borderId="0" xfId="110" applyNumberFormat="1" applyFont="1" applyAlignment="1">
      <alignment horizontal="right" vertical="center"/>
    </xf>
    <xf numFmtId="0" fontId="25" fillId="0" borderId="1" xfId="110" applyFont="1" applyBorder="1" applyProtection="1">
      <alignment vertical="center"/>
      <protection locked="0"/>
    </xf>
    <xf numFmtId="0" fontId="25" fillId="0" borderId="15" xfId="110" applyFont="1" applyBorder="1" applyProtection="1">
      <alignment vertical="center"/>
      <protection locked="0"/>
    </xf>
    <xf numFmtId="0" fontId="25" fillId="30" borderId="25" xfId="1" applyFont="1" applyFill="1" applyBorder="1">
      <alignment vertical="center"/>
    </xf>
    <xf numFmtId="0" fontId="25" fillId="30" borderId="18" xfId="1" applyFont="1" applyFill="1" applyBorder="1">
      <alignment vertical="center"/>
    </xf>
    <xf numFmtId="0" fontId="25" fillId="30" borderId="19" xfId="1" applyFont="1" applyFill="1" applyBorder="1">
      <alignment vertical="center"/>
    </xf>
    <xf numFmtId="0" fontId="28" fillId="0" borderId="0" xfId="110" applyFont="1">
      <alignment vertical="center"/>
    </xf>
    <xf numFmtId="0" fontId="25" fillId="30" borderId="66" xfId="1" applyFont="1" applyFill="1" applyBorder="1" applyAlignment="1">
      <alignment horizontal="left" vertical="center"/>
    </xf>
    <xf numFmtId="0" fontId="25" fillId="30" borderId="68" xfId="1" applyFont="1" applyFill="1" applyBorder="1" applyAlignment="1">
      <alignment horizontal="right" vertical="center"/>
    </xf>
    <xf numFmtId="0" fontId="28" fillId="4" borderId="9" xfId="1" applyFont="1" applyFill="1" applyBorder="1" applyAlignment="1">
      <alignment horizontal="center" vertical="center"/>
    </xf>
    <xf numFmtId="0" fontId="28" fillId="4" borderId="1" xfId="1" applyFont="1" applyFill="1" applyBorder="1" applyAlignment="1">
      <alignment horizontal="center" vertical="center"/>
    </xf>
    <xf numFmtId="0" fontId="28" fillId="4" borderId="69" xfId="1" applyFont="1" applyFill="1" applyBorder="1" applyAlignment="1">
      <alignment horizontal="center" vertical="center"/>
    </xf>
    <xf numFmtId="0" fontId="86" fillId="0" borderId="0" xfId="0" applyFont="1">
      <alignment vertical="center"/>
    </xf>
    <xf numFmtId="0" fontId="25" fillId="0" borderId="0" xfId="56" applyFont="1">
      <alignment vertical="center"/>
    </xf>
    <xf numFmtId="0" fontId="96" fillId="0" borderId="0" xfId="0" applyFont="1" applyAlignment="1">
      <alignment horizontal="left" vertical="center" wrapText="1"/>
    </xf>
    <xf numFmtId="0" fontId="99" fillId="0" borderId="0" xfId="0" applyFont="1" applyAlignment="1">
      <alignment vertical="center" wrapText="1"/>
    </xf>
    <xf numFmtId="0" fontId="99" fillId="0" borderId="0" xfId="0" applyFont="1">
      <alignment vertical="center"/>
    </xf>
    <xf numFmtId="0" fontId="97" fillId="0" borderId="0" xfId="56" applyFont="1">
      <alignment vertical="center"/>
    </xf>
    <xf numFmtId="0" fontId="89" fillId="0" borderId="0" xfId="0" applyFont="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6" fillId="0" borderId="0" xfId="50" applyNumberFormat="1" applyFont="1" applyFill="1" applyAlignment="1" applyProtection="1">
      <alignment horizontal="center" vertical="center"/>
      <protection hidden="1"/>
    </xf>
    <xf numFmtId="0" fontId="86" fillId="0" borderId="0" xfId="2" applyNumberFormat="1" applyFont="1" applyFill="1" applyProtection="1">
      <alignment vertical="center"/>
      <protection hidden="1"/>
    </xf>
    <xf numFmtId="0" fontId="77" fillId="0" borderId="0" xfId="50" applyNumberFormat="1" applyFont="1" applyFill="1" applyAlignment="1" applyProtection="1">
      <alignment horizontal="center" vertical="center"/>
      <protection hidden="1"/>
    </xf>
    <xf numFmtId="0" fontId="86" fillId="0" borderId="7" xfId="2" applyNumberFormat="1" applyFont="1" applyFill="1" applyBorder="1" applyProtection="1">
      <alignment vertical="center"/>
      <protection hidden="1"/>
    </xf>
    <xf numFmtId="0" fontId="86" fillId="2" borderId="1" xfId="50" applyNumberFormat="1" applyFont="1" applyFill="1" applyBorder="1" applyAlignment="1" applyProtection="1">
      <alignment horizontal="center" vertical="center"/>
      <protection hidden="1"/>
    </xf>
    <xf numFmtId="0" fontId="86" fillId="28" borderId="1" xfId="50" applyNumberFormat="1" applyFont="1"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6" fillId="3" borderId="1" xfId="5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2" fillId="28" borderId="2" xfId="0" applyFont="1" applyFill="1" applyBorder="1" applyAlignment="1" applyProtection="1">
      <alignment horizontal="center" vertical="center" wrapText="1"/>
      <protection hidden="1"/>
    </xf>
    <xf numFmtId="38" fontId="87" fillId="37" borderId="75" xfId="50" applyFont="1" applyFill="1" applyBorder="1" applyAlignment="1" applyProtection="1">
      <alignment horizontal="center" vertical="center"/>
      <protection hidden="1"/>
    </xf>
    <xf numFmtId="0" fontId="92" fillId="3" borderId="4" xfId="0"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shrinkToFit="1"/>
      <protection hidden="1"/>
    </xf>
    <xf numFmtId="178" fontId="86" fillId="0" borderId="1" xfId="2" applyNumberFormat="1" applyFont="1" applyFill="1" applyBorder="1" applyAlignment="1" applyProtection="1">
      <alignment horizontal="center" vertical="center"/>
      <protection hidden="1"/>
    </xf>
    <xf numFmtId="179" fontId="86" fillId="0" borderId="1" xfId="2" applyNumberFormat="1" applyFont="1" applyFill="1" applyBorder="1" applyProtection="1">
      <alignment vertical="center"/>
      <protection hidden="1"/>
    </xf>
    <xf numFmtId="179" fontId="22" fillId="2" borderId="1" xfId="2" applyNumberFormat="1" applyFont="1" applyFill="1" applyBorder="1" applyProtection="1">
      <alignment vertical="center"/>
      <protection hidden="1"/>
    </xf>
    <xf numFmtId="179" fontId="87" fillId="37" borderId="76" xfId="2" applyNumberFormat="1" applyFont="1" applyFill="1" applyBorder="1" applyProtection="1">
      <alignment vertical="center"/>
      <protection hidden="1"/>
    </xf>
    <xf numFmtId="0" fontId="28" fillId="0" borderId="0" xfId="110" applyFont="1" applyAlignment="1">
      <alignment horizontal="right" vertical="center"/>
    </xf>
    <xf numFmtId="0" fontId="65" fillId="0" borderId="0" xfId="88" applyAlignment="1">
      <alignment vertical="center"/>
    </xf>
    <xf numFmtId="0" fontId="28" fillId="0" borderId="0" xfId="56" applyFont="1">
      <alignment vertical="center"/>
    </xf>
    <xf numFmtId="0" fontId="28" fillId="2" borderId="0" xfId="110" applyFont="1" applyFill="1">
      <alignment vertical="center"/>
    </xf>
    <xf numFmtId="0" fontId="115" fillId="2" borderId="0" xfId="110" applyFont="1" applyFill="1">
      <alignment vertical="center"/>
    </xf>
    <xf numFmtId="0" fontId="83" fillId="0" borderId="0" xfId="180" applyFont="1" applyAlignment="1" applyProtection="1">
      <alignment horizontal="center" vertical="center"/>
      <protection hidden="1"/>
    </xf>
    <xf numFmtId="0" fontId="48" fillId="0" borderId="0" xfId="180" applyFont="1" applyProtection="1">
      <alignment vertical="center"/>
      <protection hidden="1"/>
    </xf>
    <xf numFmtId="0" fontId="29" fillId="0" borderId="0" xfId="180" applyFont="1" applyProtection="1">
      <alignment vertical="center"/>
      <protection hidden="1"/>
    </xf>
    <xf numFmtId="0" fontId="48" fillId="0" borderId="0" xfId="180" applyFont="1">
      <alignment vertical="center"/>
    </xf>
    <xf numFmtId="180" fontId="29" fillId="0" borderId="0" xfId="181" applyNumberFormat="1" applyFont="1" applyAlignment="1" applyProtection="1">
      <alignment horizontal="right" vertical="center"/>
      <protection hidden="1"/>
    </xf>
    <xf numFmtId="0" fontId="73" fillId="34" borderId="9" xfId="180" applyFont="1" applyFill="1" applyBorder="1" applyAlignment="1" applyProtection="1">
      <alignment horizontal="center" vertical="center" wrapText="1"/>
      <protection hidden="1"/>
    </xf>
    <xf numFmtId="0" fontId="29" fillId="34" borderId="9" xfId="180" applyFont="1" applyFill="1" applyBorder="1" applyAlignment="1" applyProtection="1">
      <alignment horizontal="center" vertical="center"/>
      <protection hidden="1"/>
    </xf>
    <xf numFmtId="0" fontId="29" fillId="0" borderId="0" xfId="180" applyFont="1" applyAlignment="1" applyProtection="1">
      <alignment horizontal="center" vertical="center"/>
      <protection hidden="1"/>
    </xf>
    <xf numFmtId="0" fontId="73" fillId="34" borderId="1" xfId="180" applyFont="1" applyFill="1" applyBorder="1" applyAlignment="1" applyProtection="1">
      <alignment horizontal="center" vertical="center" wrapText="1"/>
      <protection hidden="1"/>
    </xf>
    <xf numFmtId="0" fontId="73" fillId="32" borderId="1" xfId="180" applyFont="1" applyFill="1" applyBorder="1" applyAlignment="1" applyProtection="1">
      <alignment horizontal="center" vertical="center" wrapText="1"/>
      <protection hidden="1"/>
    </xf>
    <xf numFmtId="0" fontId="73" fillId="33" borderId="1" xfId="180" applyFont="1" applyFill="1" applyBorder="1" applyAlignment="1" applyProtection="1">
      <alignment horizontal="center" vertical="center" wrapText="1"/>
      <protection hidden="1"/>
    </xf>
    <xf numFmtId="0" fontId="73" fillId="0" borderId="0" xfId="180" applyFont="1" applyProtection="1">
      <alignment vertical="center"/>
      <protection hidden="1"/>
    </xf>
    <xf numFmtId="3" fontId="48" fillId="0" borderId="1" xfId="181" applyNumberFormat="1" applyFont="1" applyBorder="1" applyAlignment="1" applyProtection="1">
      <alignment horizontal="right" vertical="center"/>
      <protection hidden="1"/>
    </xf>
    <xf numFmtId="0" fontId="48" fillId="0" borderId="1" xfId="181" applyFont="1" applyBorder="1" applyProtection="1">
      <alignment vertical="center"/>
      <protection hidden="1"/>
    </xf>
    <xf numFmtId="178" fontId="29" fillId="0" borderId="1" xfId="180" applyNumberFormat="1" applyFont="1" applyBorder="1" applyProtection="1">
      <alignment vertical="center"/>
      <protection hidden="1"/>
    </xf>
    <xf numFmtId="179" fontId="29" fillId="32" borderId="1" xfId="180" applyNumberFormat="1" applyFont="1" applyFill="1" applyBorder="1" applyProtection="1">
      <alignment vertical="center"/>
      <protection hidden="1"/>
    </xf>
    <xf numFmtId="179" fontId="29" fillId="0" borderId="1" xfId="180" applyNumberFormat="1" applyFont="1" applyBorder="1" applyProtection="1">
      <alignment vertical="center"/>
      <protection hidden="1"/>
    </xf>
    <xf numFmtId="179" fontId="29" fillId="33" borderId="1" xfId="180" applyNumberFormat="1" applyFont="1" applyFill="1" applyBorder="1" applyProtection="1">
      <alignment vertical="center"/>
      <protection hidden="1"/>
    </xf>
    <xf numFmtId="3" fontId="25" fillId="0" borderId="1" xfId="181" applyNumberFormat="1" applyFont="1" applyBorder="1" applyAlignment="1">
      <alignment horizontal="right" vertical="center"/>
    </xf>
    <xf numFmtId="182" fontId="29" fillId="32" borderId="1" xfId="180" applyNumberFormat="1" applyFont="1" applyFill="1" applyBorder="1" applyProtection="1">
      <alignment vertical="center"/>
      <protection hidden="1"/>
    </xf>
    <xf numFmtId="0" fontId="48" fillId="0" borderId="1" xfId="181" applyFont="1" applyBorder="1" applyAlignment="1" applyProtection="1">
      <alignment horizontal="right" vertical="center"/>
      <protection hidden="1"/>
    </xf>
    <xf numFmtId="0" fontId="48" fillId="0" borderId="15" xfId="181" applyFont="1" applyBorder="1" applyAlignment="1" applyProtection="1">
      <alignment horizontal="right" vertical="center"/>
      <protection hidden="1"/>
    </xf>
    <xf numFmtId="179" fontId="29" fillId="31" borderId="1" xfId="180" applyNumberFormat="1" applyFont="1" applyFill="1" applyBorder="1" applyProtection="1">
      <alignment vertical="center"/>
      <protection hidden="1"/>
    </xf>
    <xf numFmtId="0" fontId="45" fillId="34" borderId="18" xfId="181" applyFont="1" applyFill="1" applyBorder="1" applyProtection="1">
      <alignment vertical="center"/>
      <protection hidden="1"/>
    </xf>
    <xf numFmtId="0" fontId="45" fillId="34" borderId="19" xfId="181" applyFont="1" applyFill="1" applyBorder="1" applyProtection="1">
      <alignment vertical="center"/>
      <protection hidden="1"/>
    </xf>
    <xf numFmtId="178" fontId="29" fillId="34" borderId="1" xfId="180" applyNumberFormat="1" applyFont="1" applyFill="1" applyBorder="1" applyProtection="1">
      <alignment vertical="center"/>
      <protection hidden="1"/>
    </xf>
    <xf numFmtId="179" fontId="29" fillId="34" borderId="1" xfId="180" applyNumberFormat="1" applyFont="1" applyFill="1" applyBorder="1" applyProtection="1">
      <alignment vertical="center"/>
      <protection hidden="1"/>
    </xf>
    <xf numFmtId="0" fontId="45" fillId="0" borderId="0" xfId="180" applyFont="1" applyProtection="1">
      <alignment vertical="center"/>
      <protection hidden="1"/>
    </xf>
    <xf numFmtId="179" fontId="29" fillId="32" borderId="55" xfId="180" applyNumberFormat="1" applyFont="1" applyFill="1" applyBorder="1" applyProtection="1">
      <alignment vertical="center"/>
      <protection hidden="1"/>
    </xf>
    <xf numFmtId="179" fontId="29" fillId="33" borderId="55" xfId="180" applyNumberFormat="1" applyFont="1" applyFill="1" applyBorder="1" applyProtection="1">
      <alignment vertical="center"/>
      <protection hidden="1"/>
    </xf>
    <xf numFmtId="179" fontId="29" fillId="32" borderId="80" xfId="180" applyNumberFormat="1" applyFont="1" applyFill="1" applyBorder="1" applyAlignment="1" applyProtection="1">
      <alignment horizontal="center" vertical="center"/>
      <protection hidden="1"/>
    </xf>
    <xf numFmtId="179" fontId="29" fillId="33" borderId="80" xfId="180" applyNumberFormat="1" applyFont="1" applyFill="1" applyBorder="1" applyAlignment="1" applyProtection="1">
      <alignment horizontal="center" vertical="center"/>
      <protection hidden="1"/>
    </xf>
    <xf numFmtId="179" fontId="29" fillId="32" borderId="57" xfId="180" applyNumberFormat="1" applyFont="1" applyFill="1" applyBorder="1" applyAlignment="1" applyProtection="1">
      <alignment horizontal="center" vertical="center"/>
      <protection hidden="1"/>
    </xf>
    <xf numFmtId="179" fontId="29" fillId="33" borderId="57"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45" fillId="34" borderId="18" xfId="181" applyFont="1" applyFill="1" applyBorder="1" applyAlignment="1" applyProtection="1">
      <alignment vertical="center" wrapText="1"/>
      <protection hidden="1"/>
    </xf>
    <xf numFmtId="0" fontId="45" fillId="34" borderId="19" xfId="181" applyFont="1" applyFill="1" applyBorder="1" applyAlignment="1" applyProtection="1">
      <alignment vertical="center" wrapText="1"/>
      <protection hidden="1"/>
    </xf>
    <xf numFmtId="3" fontId="48" fillId="0" borderId="15" xfId="181" applyNumberFormat="1" applyFont="1" applyBorder="1" applyAlignment="1" applyProtection="1">
      <alignment horizontal="right" vertical="center"/>
      <protection hidden="1"/>
    </xf>
    <xf numFmtId="179" fontId="29" fillId="32" borderId="80" xfId="180" applyNumberFormat="1" applyFont="1" applyFill="1" applyBorder="1" applyProtection="1">
      <alignment vertical="center"/>
      <protection hidden="1"/>
    </xf>
    <xf numFmtId="179" fontId="29" fillId="33" borderId="80" xfId="180" applyNumberFormat="1" applyFont="1" applyFill="1" applyBorder="1" applyProtection="1">
      <alignment vertical="center"/>
      <protection hidden="1"/>
    </xf>
    <xf numFmtId="0" fontId="102" fillId="0" borderId="0" xfId="180" applyFont="1" applyProtection="1">
      <alignment vertical="center"/>
      <protection hidden="1"/>
    </xf>
    <xf numFmtId="0" fontId="29" fillId="2" borderId="54" xfId="180" applyFont="1" applyFill="1" applyBorder="1" applyAlignment="1" applyProtection="1">
      <alignment horizontal="center" vertical="center"/>
      <protection hidden="1"/>
    </xf>
    <xf numFmtId="178" fontId="29" fillId="2" borderId="53" xfId="180" applyNumberFormat="1" applyFont="1" applyFill="1" applyBorder="1" applyProtection="1">
      <alignment vertical="center"/>
      <protection hidden="1"/>
    </xf>
    <xf numFmtId="179" fontId="29" fillId="32" borderId="38" xfId="180" applyNumberFormat="1" applyFont="1" applyFill="1" applyBorder="1" applyAlignment="1" applyProtection="1">
      <alignment vertical="center" wrapText="1"/>
      <protection hidden="1"/>
    </xf>
    <xf numFmtId="179" fontId="29" fillId="0" borderId="39" xfId="180" applyNumberFormat="1" applyFont="1" applyBorder="1" applyAlignment="1" applyProtection="1">
      <alignment horizontal="center" vertical="center"/>
      <protection hidden="1"/>
    </xf>
    <xf numFmtId="179" fontId="29" fillId="33" borderId="54" xfId="180" applyNumberFormat="1" applyFont="1" applyFill="1" applyBorder="1" applyAlignment="1" applyProtection="1">
      <alignment vertical="center" wrapText="1"/>
      <protection hidden="1"/>
    </xf>
    <xf numFmtId="179" fontId="29" fillId="0" borderId="53" xfId="180" applyNumberFormat="1" applyFont="1" applyBorder="1" applyAlignment="1" applyProtection="1">
      <alignment horizontal="center" vertical="center"/>
      <protection hidden="1"/>
    </xf>
    <xf numFmtId="0" fontId="102" fillId="0" borderId="0" xfId="180" applyFont="1">
      <alignment vertical="center"/>
    </xf>
    <xf numFmtId="0" fontId="48" fillId="0" borderId="0" xfId="180" applyFont="1" applyAlignment="1" applyProtection="1">
      <alignment horizontal="center" vertical="center"/>
      <protection hidden="1"/>
    </xf>
    <xf numFmtId="0" fontId="48" fillId="4" borderId="1" xfId="180" applyFont="1" applyFill="1" applyBorder="1" applyAlignment="1" applyProtection="1">
      <alignment horizontal="center" vertical="center"/>
      <protection hidden="1"/>
    </xf>
    <xf numFmtId="0" fontId="48" fillId="0" borderId="1" xfId="180" applyFont="1" applyBorder="1" applyAlignment="1" applyProtection="1">
      <alignment horizontal="center" vertical="center"/>
      <protection hidden="1"/>
    </xf>
    <xf numFmtId="0" fontId="29" fillId="0" borderId="0" xfId="180" applyFont="1">
      <alignment vertical="center"/>
    </xf>
    <xf numFmtId="0" fontId="48" fillId="0" borderId="1" xfId="180" applyFont="1" applyBorder="1" applyProtection="1">
      <alignment vertical="center"/>
      <protection hidden="1"/>
    </xf>
    <xf numFmtId="0" fontId="103" fillId="0" borderId="0" xfId="180" applyFont="1">
      <alignment vertical="center"/>
    </xf>
    <xf numFmtId="0" fontId="103" fillId="0" borderId="0" xfId="180" applyFont="1" applyAlignment="1">
      <alignment vertical="center" wrapText="1"/>
    </xf>
    <xf numFmtId="0" fontId="45" fillId="0" borderId="0" xfId="180" applyFont="1">
      <alignment vertical="center"/>
    </xf>
    <xf numFmtId="0" fontId="78" fillId="35" borderId="1" xfId="180" applyFont="1" applyFill="1" applyBorder="1" applyAlignment="1">
      <alignment horizontal="center" vertical="center" shrinkToFit="1"/>
    </xf>
    <xf numFmtId="6" fontId="75" fillId="0" borderId="1" xfId="180" applyNumberFormat="1" applyFont="1" applyBorder="1" applyAlignment="1">
      <alignment horizontal="center" vertical="center"/>
    </xf>
    <xf numFmtId="0" fontId="102" fillId="4" borderId="15" xfId="180" applyFont="1" applyFill="1" applyBorder="1" applyAlignment="1" applyProtection="1">
      <alignment horizontal="center" vertical="center"/>
      <protection hidden="1"/>
    </xf>
    <xf numFmtId="0" fontId="78" fillId="36" borderId="1" xfId="180" applyFont="1" applyFill="1" applyBorder="1" applyAlignment="1">
      <alignment horizontal="center" vertical="center" shrinkToFit="1"/>
    </xf>
    <xf numFmtId="6" fontId="76" fillId="0" borderId="1" xfId="180" applyNumberFormat="1" applyFont="1" applyBorder="1" applyAlignment="1">
      <alignment horizontal="center" vertical="center"/>
    </xf>
    <xf numFmtId="0" fontId="48" fillId="0" borderId="7" xfId="180" applyFont="1" applyBorder="1" applyProtection="1">
      <alignment vertical="center"/>
      <protection hidden="1"/>
    </xf>
    <xf numFmtId="179" fontId="102" fillId="28" borderId="2" xfId="180" applyNumberFormat="1" applyFont="1" applyFill="1" applyBorder="1" applyProtection="1">
      <alignment vertical="center"/>
      <protection hidden="1"/>
    </xf>
    <xf numFmtId="181" fontId="48" fillId="0" borderId="4" xfId="180" applyNumberFormat="1" applyFont="1" applyBorder="1" applyAlignment="1" applyProtection="1">
      <alignment horizontal="center" vertical="center"/>
      <protection hidden="1"/>
    </xf>
    <xf numFmtId="181" fontId="48" fillId="0" borderId="1" xfId="180" applyNumberFormat="1" applyFont="1" applyBorder="1" applyAlignment="1" applyProtection="1">
      <alignment horizontal="center" vertical="center"/>
      <protection locked="0" hidden="1"/>
    </xf>
    <xf numFmtId="0" fontId="48" fillId="0" borderId="1" xfId="180" applyFont="1" applyBorder="1" applyAlignment="1" applyProtection="1">
      <alignment vertical="center" shrinkToFit="1"/>
      <protection hidden="1"/>
    </xf>
    <xf numFmtId="0" fontId="29" fillId="0" borderId="1" xfId="180" applyFont="1" applyBorder="1" applyProtection="1">
      <alignment vertical="center"/>
      <protection hidden="1"/>
    </xf>
    <xf numFmtId="0" fontId="29" fillId="2" borderId="1" xfId="180" applyFont="1" applyFill="1" applyBorder="1" applyAlignment="1" applyProtection="1">
      <alignment horizontal="center" vertical="center"/>
      <protection hidden="1"/>
    </xf>
    <xf numFmtId="3" fontId="29" fillId="2" borderId="1" xfId="180" applyNumberFormat="1" applyFont="1" applyFill="1" applyBorder="1" applyAlignment="1" applyProtection="1">
      <alignment horizontal="center" vertical="center"/>
      <protection hidden="1"/>
    </xf>
    <xf numFmtId="0" fontId="86" fillId="2" borderId="2" xfId="50" applyNumberFormat="1" applyFont="1" applyFill="1" applyBorder="1" applyAlignment="1" applyProtection="1">
      <alignment horizontal="center" vertical="center"/>
      <protection hidden="1"/>
    </xf>
    <xf numFmtId="0" fontId="86" fillId="2" borderId="4" xfId="50" applyNumberFormat="1" applyFont="1" applyFill="1" applyBorder="1" applyAlignment="1" applyProtection="1">
      <alignment horizontal="center" vertical="center"/>
      <protection hidden="1"/>
    </xf>
    <xf numFmtId="0" fontId="116" fillId="2" borderId="1" xfId="0" applyFont="1" applyFill="1" applyBorder="1" applyAlignment="1">
      <alignment horizontal="center" vertical="center" wrapText="1"/>
    </xf>
    <xf numFmtId="0" fontId="116" fillId="28" borderId="1" xfId="0" applyFont="1" applyFill="1" applyBorder="1" applyAlignment="1">
      <alignment horizontal="center" vertical="center" wrapText="1"/>
    </xf>
    <xf numFmtId="0" fontId="116" fillId="2" borderId="1" xfId="3" applyFont="1" applyFill="1" applyBorder="1" applyAlignment="1">
      <alignment horizontal="center" vertical="center" wrapText="1"/>
    </xf>
    <xf numFmtId="0" fontId="116" fillId="28" borderId="1" xfId="3" applyFont="1" applyFill="1" applyBorder="1" applyAlignment="1">
      <alignment horizontal="center" vertical="center" wrapText="1"/>
    </xf>
    <xf numFmtId="0" fontId="117" fillId="28" borderId="1" xfId="3" applyFont="1" applyFill="1" applyBorder="1" applyAlignment="1">
      <alignment horizontal="center" vertical="center" wrapText="1"/>
    </xf>
    <xf numFmtId="0" fontId="116" fillId="28" borderId="2" xfId="0" applyFont="1" applyFill="1" applyBorder="1" applyAlignment="1">
      <alignment horizontal="center" vertical="center" wrapText="1"/>
    </xf>
    <xf numFmtId="0" fontId="116" fillId="2" borderId="1" xfId="0" applyFont="1" applyFill="1" applyBorder="1" applyAlignment="1">
      <alignment horizontal="center" vertical="top" wrapText="1"/>
    </xf>
    <xf numFmtId="0" fontId="118" fillId="28" borderId="1" xfId="1" applyFont="1" applyFill="1" applyBorder="1" applyAlignment="1">
      <alignment horizontal="center" vertical="top" wrapText="1"/>
    </xf>
    <xf numFmtId="0" fontId="29" fillId="28" borderId="1" xfId="180" applyFont="1" applyFill="1" applyBorder="1" applyAlignment="1" applyProtection="1">
      <alignment horizontal="center" vertical="center"/>
      <protection hidden="1"/>
    </xf>
    <xf numFmtId="0" fontId="86" fillId="28" borderId="1" xfId="2" applyNumberFormat="1" applyFont="1" applyFill="1" applyBorder="1" applyAlignment="1" applyProtection="1">
      <alignment horizontal="center" vertical="center"/>
      <protection hidden="1"/>
    </xf>
    <xf numFmtId="0" fontId="48" fillId="34" borderId="0" xfId="180" applyFont="1" applyFill="1" applyProtection="1">
      <alignment vertical="center"/>
      <protection hidden="1"/>
    </xf>
    <xf numFmtId="0" fontId="48" fillId="0" borderId="15" xfId="181" applyFont="1" applyBorder="1" applyProtection="1">
      <alignment vertical="center"/>
      <protection hidden="1"/>
    </xf>
    <xf numFmtId="0" fontId="101" fillId="0" borderId="56" xfId="182" applyFont="1" applyBorder="1" applyAlignment="1" applyProtection="1">
      <alignment horizontal="right" vertical="center"/>
      <protection locked="0" hidden="1"/>
    </xf>
    <xf numFmtId="0" fontId="102" fillId="0" borderId="56" xfId="182" applyFont="1" applyBorder="1" applyAlignment="1" applyProtection="1">
      <alignment horizontal="center" vertical="center"/>
      <protection hidden="1"/>
    </xf>
    <xf numFmtId="0" fontId="121" fillId="38" borderId="1" xfId="0" applyFont="1" applyFill="1" applyBorder="1" applyAlignment="1">
      <alignment horizontal="center" vertical="center" shrinkToFit="1"/>
    </xf>
    <xf numFmtId="0" fontId="18" fillId="38" borderId="1" xfId="0" applyFont="1" applyFill="1" applyBorder="1" applyAlignment="1">
      <alignment horizontal="center" vertical="center" wrapText="1"/>
    </xf>
    <xf numFmtId="0" fontId="18" fillId="2" borderId="1" xfId="0" applyFont="1" applyFill="1" applyBorder="1" applyAlignment="1">
      <alignment horizontal="center" vertical="center" shrinkToFit="1"/>
    </xf>
    <xf numFmtId="0" fontId="102" fillId="0" borderId="0" xfId="111" applyFont="1" applyProtection="1">
      <alignment vertical="center"/>
      <protection hidden="1"/>
    </xf>
    <xf numFmtId="0" fontId="95" fillId="0" borderId="0" xfId="111" applyFont="1" applyProtection="1">
      <alignment vertical="center"/>
      <protection hidden="1"/>
    </xf>
    <xf numFmtId="0" fontId="102" fillId="0" borderId="0" xfId="111" applyFont="1">
      <alignment vertical="center"/>
    </xf>
    <xf numFmtId="0" fontId="102" fillId="4" borderId="0" xfId="111" applyFont="1" applyFill="1">
      <alignment vertical="center"/>
    </xf>
    <xf numFmtId="0" fontId="95" fillId="4" borderId="0" xfId="111" applyFont="1" applyFill="1">
      <alignment vertical="center"/>
    </xf>
    <xf numFmtId="0" fontId="123" fillId="2" borderId="91" xfId="111" applyFont="1" applyFill="1" applyBorder="1" applyAlignment="1">
      <alignment horizontal="center" vertical="center"/>
    </xf>
    <xf numFmtId="0" fontId="29" fillId="0" borderId="95" xfId="111" applyFont="1" applyBorder="1" applyAlignment="1">
      <alignment horizontal="center" vertical="center"/>
    </xf>
    <xf numFmtId="0" fontId="76" fillId="4" borderId="101" xfId="111" applyFont="1" applyFill="1" applyBorder="1" applyAlignment="1">
      <alignment horizontal="center" vertical="center"/>
    </xf>
    <xf numFmtId="0" fontId="87" fillId="0" borderId="37" xfId="111" applyFont="1" applyBorder="1" applyAlignment="1">
      <alignment horizontal="center" vertical="center"/>
    </xf>
    <xf numFmtId="49" fontId="88" fillId="0" borderId="36" xfId="0" applyNumberFormat="1" applyFont="1" applyBorder="1" applyAlignment="1" applyProtection="1">
      <alignment horizontal="center" vertical="center"/>
      <protection locked="0"/>
    </xf>
    <xf numFmtId="0" fontId="91" fillId="0" borderId="84" xfId="183" applyFont="1" applyBorder="1" applyAlignment="1" applyProtection="1">
      <alignment horizontal="right" vertical="center"/>
      <protection locked="0"/>
    </xf>
    <xf numFmtId="0" fontId="0" fillId="0" borderId="0" xfId="0" applyProtection="1">
      <alignment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15" fillId="0" borderId="0" xfId="0" applyFont="1" applyProtection="1">
      <alignment vertical="center"/>
      <protection hidden="1"/>
    </xf>
    <xf numFmtId="0" fontId="61"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0" fillId="0" borderId="0" xfId="0" applyAlignment="1" applyProtection="1">
      <protection hidden="1"/>
    </xf>
    <xf numFmtId="0" fontId="19" fillId="0" borderId="0" xfId="0" applyFont="1" applyAlignment="1" applyProtection="1">
      <protection hidden="1"/>
    </xf>
    <xf numFmtId="0" fontId="81" fillId="0" borderId="0" xfId="0" applyFont="1" applyProtection="1">
      <alignment vertical="center"/>
      <protection hidden="1"/>
    </xf>
    <xf numFmtId="0" fontId="80"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top" wrapText="1"/>
      <protection hidden="1"/>
    </xf>
    <xf numFmtId="0" fontId="13" fillId="0" borderId="0" xfId="0" applyFont="1" applyProtection="1">
      <alignment vertical="center"/>
      <protection hidden="1"/>
    </xf>
    <xf numFmtId="0" fontId="61" fillId="0" borderId="0" xfId="0" applyFo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62"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9" fillId="0" borderId="0" xfId="0" applyFont="1" applyProtection="1">
      <alignment vertical="center"/>
      <protection hidden="1"/>
    </xf>
    <xf numFmtId="0" fontId="47" fillId="0" borderId="0" xfId="0" applyFont="1" applyProtection="1">
      <alignment vertical="center"/>
      <protection hidden="1"/>
    </xf>
    <xf numFmtId="5" fontId="47" fillId="0" borderId="0" xfId="0" applyNumberFormat="1" applyFont="1" applyProtection="1">
      <alignment vertical="center"/>
      <protection hidden="1"/>
    </xf>
    <xf numFmtId="0" fontId="58" fillId="0" borderId="0" xfId="0" applyFont="1" applyAlignment="1" applyProtection="1">
      <alignment horizontal="left" vertical="center"/>
      <protection hidden="1"/>
    </xf>
    <xf numFmtId="41" fontId="15"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5" fillId="0" borderId="0" xfId="0" applyNumberFormat="1" applyFont="1" applyAlignment="1" applyProtection="1">
      <alignment vertical="center" wrapText="1"/>
      <protection hidden="1"/>
    </xf>
    <xf numFmtId="5" fontId="51" fillId="0" borderId="0" xfId="0" applyNumberFormat="1" applyFont="1" applyAlignment="1" applyProtection="1">
      <alignment vertical="center" wrapText="1"/>
      <protection hidden="1"/>
    </xf>
    <xf numFmtId="0" fontId="17"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5" fillId="0" borderId="0" xfId="0" applyFont="1" applyAlignment="1" applyProtection="1">
      <protection hidden="1"/>
    </xf>
    <xf numFmtId="178" fontId="15" fillId="0" borderId="0" xfId="0" applyNumberFormat="1" applyFont="1" applyProtection="1">
      <alignment vertical="center"/>
      <protection hidden="1"/>
    </xf>
    <xf numFmtId="5" fontId="15"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5" fillId="0" borderId="0" xfId="0" applyNumberFormat="1" applyFont="1" applyProtection="1">
      <alignment vertical="center"/>
      <protection hidden="1"/>
    </xf>
    <xf numFmtId="0" fontId="47" fillId="4" borderId="0" xfId="0" applyFont="1" applyFill="1" applyAlignment="1" applyProtection="1">
      <alignment vertical="center" wrapText="1"/>
      <protection hidden="1"/>
    </xf>
    <xf numFmtId="0" fontId="15" fillId="4" borderId="0" xfId="0" applyFont="1" applyFill="1" applyProtection="1">
      <alignment vertical="center"/>
      <protection hidden="1"/>
    </xf>
    <xf numFmtId="0" fontId="47" fillId="4" borderId="0" xfId="0" applyFont="1" applyFill="1" applyProtection="1">
      <alignment vertical="center"/>
      <protection hidden="1"/>
    </xf>
    <xf numFmtId="0" fontId="15" fillId="0" borderId="0" xfId="0" applyFont="1" applyAlignment="1" applyProtection="1">
      <alignment vertical="top" wrapText="1"/>
      <protection hidden="1"/>
    </xf>
    <xf numFmtId="0" fontId="60" fillId="0" borderId="0" xfId="0" applyFont="1" applyProtection="1">
      <alignment vertical="center"/>
      <protection hidden="1"/>
    </xf>
    <xf numFmtId="0" fontId="52" fillId="0" borderId="0" xfId="0" applyFont="1" applyAlignment="1" applyProtection="1">
      <alignment vertical="center" shrinkToFit="1"/>
      <protection hidden="1"/>
    </xf>
    <xf numFmtId="177" fontId="51" fillId="0" borderId="0" xfId="0" applyNumberFormat="1" applyFont="1" applyProtection="1">
      <alignment vertical="center"/>
      <protection hidden="1"/>
    </xf>
    <xf numFmtId="0" fontId="71" fillId="0" borderId="0" xfId="0" applyFont="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6" fontId="13" fillId="0" borderId="0" xfId="4"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0" applyFont="1" applyAlignment="1" applyProtection="1">
      <alignment vertical="center" wrapText="1"/>
      <protection hidden="1"/>
    </xf>
    <xf numFmtId="0" fontId="15" fillId="0" borderId="0" xfId="4" applyFont="1" applyProtection="1">
      <protection hidden="1"/>
    </xf>
    <xf numFmtId="176" fontId="80" fillId="0" borderId="0" xfId="4" applyNumberFormat="1" applyFont="1" applyProtection="1">
      <protection hidden="1"/>
    </xf>
    <xf numFmtId="176" fontId="67" fillId="0" borderId="0" xfId="4" applyNumberFormat="1" applyFont="1" applyAlignment="1" applyProtection="1">
      <alignment horizontal="center" vertical="center"/>
      <protection hidden="1"/>
    </xf>
    <xf numFmtId="0" fontId="80" fillId="0" borderId="0" xfId="0" applyFont="1" applyAlignment="1" applyProtection="1">
      <alignment horizontal="right" vertical="center"/>
      <protection hidden="1"/>
    </xf>
    <xf numFmtId="49" fontId="80" fillId="0" borderId="0" xfId="0" applyNumberFormat="1" applyFont="1" applyAlignment="1" applyProtection="1">
      <alignment horizontal="center" vertical="center"/>
      <protection hidden="1"/>
    </xf>
    <xf numFmtId="176" fontId="80" fillId="0" borderId="0" xfId="4" applyNumberFormat="1" applyFont="1" applyAlignment="1" applyProtection="1">
      <alignment horizontal="center"/>
      <protection hidden="1"/>
    </xf>
    <xf numFmtId="0" fontId="80" fillId="0" borderId="0" xfId="4" applyFont="1" applyProtection="1">
      <protection hidden="1"/>
    </xf>
    <xf numFmtId="176" fontId="15" fillId="0" borderId="0" xfId="4" applyNumberFormat="1" applyFont="1" applyProtection="1">
      <protection hidden="1"/>
    </xf>
    <xf numFmtId="176" fontId="72" fillId="0" borderId="0" xfId="4" applyNumberFormat="1" applyFont="1" applyAlignment="1" applyProtection="1">
      <alignment vertical="center"/>
      <protection hidden="1"/>
    </xf>
    <xf numFmtId="176" fontId="108" fillId="0" borderId="0" xfId="4" applyNumberFormat="1" applyFont="1" applyAlignment="1" applyProtection="1">
      <alignment horizontal="center"/>
      <protection hidden="1"/>
    </xf>
    <xf numFmtId="176" fontId="51" fillId="0" borderId="0" xfId="4" applyNumberFormat="1" applyFont="1" applyAlignment="1" applyProtection="1">
      <alignment vertical="center"/>
      <protection hidden="1"/>
    </xf>
    <xf numFmtId="176" fontId="80" fillId="0" borderId="0" xfId="4" applyNumberFormat="1" applyFont="1" applyAlignment="1" applyProtection="1">
      <alignment vertical="center"/>
      <protection hidden="1"/>
    </xf>
    <xf numFmtId="176" fontId="109" fillId="0" borderId="0" xfId="4" applyNumberFormat="1" applyFont="1" applyAlignment="1" applyProtection="1">
      <alignment horizontal="center" vertical="center"/>
      <protection hidden="1"/>
    </xf>
    <xf numFmtId="177" fontId="13" fillId="0" borderId="0" xfId="4" applyNumberFormat="1" applyFont="1" applyAlignment="1" applyProtection="1">
      <alignment vertical="center"/>
      <protection hidden="1"/>
    </xf>
    <xf numFmtId="176" fontId="51" fillId="0" borderId="58" xfId="4" applyNumberFormat="1" applyFont="1" applyBorder="1" applyAlignment="1" applyProtection="1">
      <alignment horizontal="center"/>
      <protection hidden="1"/>
    </xf>
    <xf numFmtId="177" fontId="13" fillId="0" borderId="0" xfId="4" applyNumberFormat="1" applyFont="1" applyAlignment="1" applyProtection="1">
      <alignment horizontal="center" vertical="center"/>
      <protection hidden="1"/>
    </xf>
    <xf numFmtId="0" fontId="69" fillId="0" borderId="0" xfId="0" applyFont="1" applyAlignment="1" applyProtection="1">
      <alignment vertical="center" wrapText="1"/>
      <protection hidden="1"/>
    </xf>
    <xf numFmtId="176" fontId="51" fillId="0" borderId="0" xfId="4" applyNumberFormat="1" applyFont="1" applyAlignment="1" applyProtection="1">
      <alignment horizontal="left" vertical="center"/>
      <protection hidden="1"/>
    </xf>
    <xf numFmtId="176" fontId="110" fillId="0" borderId="0" xfId="4" applyNumberFormat="1"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176" fontId="108" fillId="0" borderId="0" xfId="4" applyNumberFormat="1" applyFont="1" applyProtection="1">
      <protection hidden="1"/>
    </xf>
    <xf numFmtId="176" fontId="112" fillId="0" borderId="0" xfId="4" applyNumberFormat="1" applyFont="1" applyAlignment="1" applyProtection="1">
      <alignment horizontal="center"/>
      <protection hidden="1"/>
    </xf>
    <xf numFmtId="176" fontId="15" fillId="0" borderId="0" xfId="0" applyNumberFormat="1" applyFont="1" applyProtection="1">
      <alignment vertical="center"/>
      <protection hidden="1"/>
    </xf>
    <xf numFmtId="176" fontId="51" fillId="0" borderId="0" xfId="4" applyNumberFormat="1" applyFont="1" applyProtection="1">
      <protection hidden="1"/>
    </xf>
    <xf numFmtId="176" fontId="13" fillId="0" borderId="0" xfId="4" applyNumberFormat="1" applyFont="1" applyAlignment="1" applyProtection="1">
      <alignment horizontal="left"/>
      <protection hidden="1"/>
    </xf>
    <xf numFmtId="176" fontId="13" fillId="0" borderId="0" xfId="4" applyNumberFormat="1" applyFont="1" applyProtection="1">
      <protection hidden="1"/>
    </xf>
    <xf numFmtId="176" fontId="15" fillId="0" borderId="58" xfId="4" applyNumberFormat="1" applyFont="1" applyBorder="1" applyProtection="1">
      <protection hidden="1"/>
    </xf>
    <xf numFmtId="176" fontId="17" fillId="0" borderId="58" xfId="4" applyNumberFormat="1" applyFont="1" applyBorder="1" applyAlignment="1" applyProtection="1">
      <alignment horizontal="right"/>
      <protection hidden="1"/>
    </xf>
    <xf numFmtId="176" fontId="51" fillId="0" borderId="0" xfId="4" applyNumberFormat="1" applyFont="1" applyAlignment="1" applyProtection="1">
      <alignment horizontal="left" indent="1"/>
      <protection hidden="1"/>
    </xf>
    <xf numFmtId="176" fontId="51" fillId="0" borderId="0" xfId="4" applyNumberFormat="1" applyFont="1" applyAlignment="1" applyProtection="1">
      <alignment horizontal="right"/>
      <protection hidden="1"/>
    </xf>
    <xf numFmtId="176" fontId="113" fillId="0" borderId="0" xfId="4" applyNumberFormat="1" applyFont="1" applyAlignment="1" applyProtection="1">
      <alignment horizontal="center"/>
      <protection hidden="1"/>
    </xf>
    <xf numFmtId="176" fontId="113" fillId="0" borderId="0" xfId="4" applyNumberFormat="1" applyFont="1" applyProtection="1">
      <protection hidden="1"/>
    </xf>
    <xf numFmtId="176" fontId="113" fillId="0" borderId="0" xfId="4" applyNumberFormat="1" applyFont="1" applyAlignment="1" applyProtection="1">
      <alignment vertical="center"/>
      <protection hidden="1"/>
    </xf>
    <xf numFmtId="176" fontId="113" fillId="0" borderId="0" xfId="4" applyNumberFormat="1" applyFont="1" applyAlignment="1" applyProtection="1">
      <alignment horizontal="left" vertical="center"/>
      <protection hidden="1"/>
    </xf>
    <xf numFmtId="176" fontId="15" fillId="0" borderId="0" xfId="4" applyNumberFormat="1" applyFont="1" applyAlignment="1" applyProtection="1">
      <alignment vertical="center"/>
      <protection hidden="1"/>
    </xf>
    <xf numFmtId="0" fontId="15" fillId="0" borderId="0" xfId="4" applyFont="1" applyAlignment="1" applyProtection="1">
      <alignment vertical="center"/>
      <protection hidden="1"/>
    </xf>
    <xf numFmtId="176" fontId="13" fillId="0" borderId="0" xfId="4" applyNumberFormat="1" applyFont="1" applyAlignment="1" applyProtection="1">
      <alignment vertical="center"/>
      <protection hidden="1"/>
    </xf>
    <xf numFmtId="176" fontId="51" fillId="0" borderId="0" xfId="4" applyNumberFormat="1" applyFont="1" applyAlignment="1" applyProtection="1">
      <alignment horizontal="right" vertical="center"/>
      <protection hidden="1"/>
    </xf>
    <xf numFmtId="176" fontId="13" fillId="0" borderId="0" xfId="4" applyNumberFormat="1" applyFont="1" applyAlignment="1" applyProtection="1">
      <alignment horizontal="center"/>
      <protection hidden="1"/>
    </xf>
    <xf numFmtId="0" fontId="51" fillId="0" borderId="0" xfId="4" applyFont="1" applyProtection="1">
      <protection hidden="1"/>
    </xf>
    <xf numFmtId="0" fontId="96" fillId="0" borderId="0" xfId="0" applyFont="1" applyAlignment="1">
      <alignment horizontal="left" vertical="center" wrapText="1"/>
    </xf>
    <xf numFmtId="0" fontId="23" fillId="0" borderId="0" xfId="110" applyFont="1" applyAlignment="1">
      <alignment horizontal="center" vertical="center"/>
    </xf>
    <xf numFmtId="0" fontId="28" fillId="4" borderId="8" xfId="110" applyFont="1" applyFill="1" applyBorder="1" applyAlignment="1">
      <alignment horizontal="left" vertical="center"/>
    </xf>
    <xf numFmtId="0" fontId="28" fillId="4" borderId="9" xfId="110" applyFont="1" applyFill="1" applyBorder="1" applyAlignment="1">
      <alignment horizontal="left" vertical="center"/>
    </xf>
    <xf numFmtId="0" fontId="28" fillId="4" borderId="9" xfId="110" applyFont="1" applyFill="1" applyBorder="1" applyAlignment="1">
      <alignment horizontal="center" vertical="center"/>
    </xf>
    <xf numFmtId="0" fontId="28" fillId="4" borderId="10" xfId="110" applyFont="1" applyFill="1" applyBorder="1" applyAlignment="1">
      <alignment horizontal="center" vertical="center"/>
    </xf>
    <xf numFmtId="0" fontId="20" fillId="0" borderId="11" xfId="110" applyFont="1" applyBorder="1" applyAlignment="1">
      <alignment horizontal="left" vertical="center"/>
    </xf>
    <xf numFmtId="0" fontId="20" fillId="0" borderId="1" xfId="110" applyFont="1" applyBorder="1" applyAlignment="1">
      <alignment horizontal="left" vertical="center"/>
    </xf>
    <xf numFmtId="0" fontId="25" fillId="0" borderId="1" xfId="110" applyFont="1" applyBorder="1" applyAlignment="1">
      <alignment horizontal="center" vertical="center"/>
    </xf>
    <xf numFmtId="0" fontId="25" fillId="0" borderId="12" xfId="110" applyFont="1" applyBorder="1" applyAlignment="1">
      <alignment horizontal="center" vertical="center"/>
    </xf>
    <xf numFmtId="180" fontId="28" fillId="0" borderId="58" xfId="110" applyNumberFormat="1" applyFont="1" applyBorder="1" applyAlignment="1" applyProtection="1">
      <alignment horizontal="center" vertical="center"/>
      <protection locked="0"/>
    </xf>
    <xf numFmtId="0" fontId="70" fillId="0" borderId="1" xfId="110" applyFont="1" applyBorder="1" applyAlignment="1">
      <alignment horizontal="left" vertical="center"/>
    </xf>
    <xf numFmtId="0" fontId="25" fillId="0" borderId="2" xfId="110" applyFont="1" applyBorder="1" applyAlignment="1">
      <alignment horizontal="center" vertical="center"/>
    </xf>
    <xf numFmtId="0" fontId="25" fillId="0" borderId="3" xfId="110" applyFont="1" applyBorder="1" applyAlignment="1">
      <alignment horizontal="center" vertical="center"/>
    </xf>
    <xf numFmtId="0" fontId="25" fillId="0" borderId="21" xfId="110" applyFont="1" applyBorder="1" applyAlignment="1">
      <alignment horizontal="center" vertical="center"/>
    </xf>
    <xf numFmtId="0" fontId="20" fillId="0" borderId="13" xfId="110" applyFont="1" applyBorder="1" applyAlignment="1">
      <alignment horizontal="left" vertical="center" wrapText="1"/>
    </xf>
    <xf numFmtId="0" fontId="20" fillId="0" borderId="3" xfId="110" applyFont="1" applyBorder="1" applyAlignment="1">
      <alignment horizontal="left" vertical="center" wrapText="1"/>
    </xf>
    <xf numFmtId="0" fontId="20" fillId="0" borderId="4" xfId="110" applyFont="1" applyBorder="1" applyAlignment="1">
      <alignment horizontal="left" vertical="center" wrapText="1"/>
    </xf>
    <xf numFmtId="0" fontId="20" fillId="0" borderId="14" xfId="110" applyFont="1" applyBorder="1" applyAlignment="1">
      <alignment horizontal="left" vertical="center"/>
    </xf>
    <xf numFmtId="0" fontId="20" fillId="0" borderId="15" xfId="110" applyFont="1" applyBorder="1" applyAlignment="1">
      <alignment horizontal="left" vertical="center"/>
    </xf>
    <xf numFmtId="0" fontId="25" fillId="0" borderId="15" xfId="110" applyFont="1" applyBorder="1" applyAlignment="1">
      <alignment horizontal="center" vertical="center"/>
    </xf>
    <xf numFmtId="0" fontId="25" fillId="0" borderId="16" xfId="110" applyFont="1" applyBorder="1" applyAlignment="1">
      <alignment horizontal="center" vertical="center"/>
    </xf>
    <xf numFmtId="0" fontId="20" fillId="0" borderId="11" xfId="110" applyFont="1" applyBorder="1" applyAlignment="1">
      <alignment horizontal="left" vertical="center" wrapText="1"/>
    </xf>
    <xf numFmtId="0" fontId="26" fillId="28" borderId="17" xfId="110" applyFont="1" applyFill="1" applyBorder="1" applyAlignment="1">
      <alignment horizontal="left" vertical="center"/>
    </xf>
    <xf numFmtId="0" fontId="26" fillId="28" borderId="18" xfId="110" applyFont="1" applyFill="1" applyBorder="1" applyAlignment="1">
      <alignment horizontal="left" vertical="center"/>
    </xf>
    <xf numFmtId="0" fontId="28" fillId="0" borderId="72" xfId="110" applyFont="1" applyBorder="1" applyAlignment="1">
      <alignment horizontal="center" vertical="center" wrapText="1"/>
    </xf>
    <xf numFmtId="0" fontId="28" fillId="0" borderId="73" xfId="110" applyFont="1" applyBorder="1" applyAlignment="1">
      <alignment horizontal="center" vertical="center"/>
    </xf>
    <xf numFmtId="0" fontId="28" fillId="0" borderId="74" xfId="110" applyFont="1" applyBorder="1" applyAlignment="1">
      <alignment horizontal="center" vertical="center"/>
    </xf>
    <xf numFmtId="0" fontId="28" fillId="0" borderId="62" xfId="110" applyFont="1" applyBorder="1" applyAlignment="1">
      <alignment horizontal="center" vertical="center"/>
    </xf>
    <xf numFmtId="0" fontId="28" fillId="0" borderId="0" xfId="110" applyFont="1" applyAlignment="1">
      <alignment horizontal="center" vertical="center"/>
    </xf>
    <xf numFmtId="0" fontId="28" fillId="0" borderId="63" xfId="110" applyFont="1" applyBorder="1" applyAlignment="1">
      <alignment horizontal="center" vertical="center"/>
    </xf>
    <xf numFmtId="0" fontId="28" fillId="0" borderId="64" xfId="110" applyFont="1" applyBorder="1" applyAlignment="1">
      <alignment horizontal="center" vertical="center"/>
    </xf>
    <xf numFmtId="0" fontId="28" fillId="0" borderId="58" xfId="110" applyFont="1" applyBorder="1" applyAlignment="1">
      <alignment horizontal="center" vertical="center"/>
    </xf>
    <xf numFmtId="0" fontId="28" fillId="0" borderId="65" xfId="110" applyFont="1" applyBorder="1" applyAlignment="1">
      <alignment horizontal="center" vertical="center"/>
    </xf>
    <xf numFmtId="0" fontId="20" fillId="0" borderId="11" xfId="110" applyFont="1" applyBorder="1" applyAlignment="1">
      <alignment horizontal="left" vertical="center" shrinkToFit="1"/>
    </xf>
    <xf numFmtId="0" fontId="20" fillId="0" borderId="1" xfId="110" applyFont="1" applyBorder="1" applyAlignment="1">
      <alignment horizontal="left" vertical="center" shrinkToFit="1"/>
    </xf>
    <xf numFmtId="0" fontId="26" fillId="28" borderId="17" xfId="110" applyFont="1" applyFill="1" applyBorder="1" applyAlignment="1">
      <alignment horizontal="left" vertical="center" wrapText="1"/>
    </xf>
    <xf numFmtId="0" fontId="26" fillId="28" borderId="18" xfId="110" applyFont="1" applyFill="1" applyBorder="1" applyAlignment="1">
      <alignment horizontal="left" vertical="center" wrapText="1"/>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24" xfId="1" applyFont="1" applyBorder="1" applyAlignment="1" applyProtection="1">
      <alignment horizontal="left" vertical="center" wrapText="1"/>
      <protection locked="0"/>
    </xf>
    <xf numFmtId="0" fontId="28" fillId="0" borderId="72" xfId="56" applyFont="1" applyBorder="1" applyAlignment="1">
      <alignment horizontal="center" vertical="center" shrinkToFit="1"/>
    </xf>
    <xf numFmtId="0" fontId="28" fillId="0" borderId="73" xfId="56" applyFont="1" applyBorder="1" applyAlignment="1">
      <alignment horizontal="center" vertical="center" shrinkToFit="1"/>
    </xf>
    <xf numFmtId="0" fontId="28" fillId="0" borderId="74" xfId="56" applyFont="1" applyBorder="1" applyAlignment="1">
      <alignment horizontal="center" vertical="center" shrinkToFit="1"/>
    </xf>
    <xf numFmtId="0" fontId="28" fillId="0" borderId="64" xfId="56" applyFont="1" applyBorder="1" applyAlignment="1">
      <alignment horizontal="center" vertical="center" shrinkToFit="1"/>
    </xf>
    <xf numFmtId="0" fontId="28" fillId="0" borderId="58" xfId="56" applyFont="1" applyBorder="1" applyAlignment="1">
      <alignment horizontal="center" vertical="center" shrinkToFit="1"/>
    </xf>
    <xf numFmtId="0" fontId="28" fillId="0" borderId="65" xfId="56" applyFont="1" applyBorder="1" applyAlignment="1">
      <alignment horizontal="center" vertical="center" shrinkToFit="1"/>
    </xf>
    <xf numFmtId="0" fontId="28" fillId="0" borderId="73" xfId="110" applyFont="1" applyBorder="1" applyAlignment="1">
      <alignment horizontal="center" vertical="center" wrapText="1"/>
    </xf>
    <xf numFmtId="0" fontId="28" fillId="0" borderId="74" xfId="110" applyFont="1" applyBorder="1" applyAlignment="1">
      <alignment horizontal="center" vertical="center" wrapText="1"/>
    </xf>
    <xf numFmtId="0" fontId="28" fillId="0" borderId="62" xfId="110" applyFont="1" applyBorder="1" applyAlignment="1">
      <alignment horizontal="center" vertical="center" wrapText="1"/>
    </xf>
    <xf numFmtId="0" fontId="28" fillId="0" borderId="0" xfId="110" applyFont="1" applyAlignment="1">
      <alignment horizontal="center" vertical="center" wrapText="1"/>
    </xf>
    <xf numFmtId="0" fontId="28" fillId="0" borderId="63" xfId="110" applyFont="1" applyBorder="1" applyAlignment="1">
      <alignment horizontal="center" vertical="center" wrapText="1"/>
    </xf>
    <xf numFmtId="0" fontId="28" fillId="0" borderId="64" xfId="110" applyFont="1" applyBorder="1" applyAlignment="1">
      <alignment horizontal="center" vertical="center" wrapText="1"/>
    </xf>
    <xf numFmtId="0" fontId="28" fillId="0" borderId="58" xfId="110" applyFont="1" applyBorder="1" applyAlignment="1">
      <alignment horizontal="center" vertical="center" wrapText="1"/>
    </xf>
    <xf numFmtId="0" fontId="28" fillId="0" borderId="65" xfId="110" applyFont="1" applyBorder="1" applyAlignment="1">
      <alignment horizontal="center" vertical="center" wrapText="1"/>
    </xf>
    <xf numFmtId="0" fontId="25" fillId="0" borderId="0" xfId="110" applyFont="1" applyAlignment="1">
      <alignment horizontal="center" vertical="center"/>
    </xf>
    <xf numFmtId="0" fontId="28" fillId="0" borderId="0" xfId="110" applyFont="1" applyAlignment="1">
      <alignment horizontal="left" vertical="center"/>
    </xf>
    <xf numFmtId="0" fontId="97" fillId="0" borderId="0" xfId="110" applyFont="1" applyAlignment="1">
      <alignment horizontal="left" vertical="center" shrinkToFit="1"/>
    </xf>
    <xf numFmtId="0" fontId="28" fillId="0" borderId="0" xfId="110" applyFont="1" applyAlignment="1">
      <alignment horizontal="left" vertical="center" wrapText="1"/>
    </xf>
    <xf numFmtId="0" fontId="28" fillId="30" borderId="8" xfId="56" applyFont="1" applyFill="1" applyBorder="1" applyAlignment="1">
      <alignment horizontal="center" vertical="center"/>
    </xf>
    <xf numFmtId="0" fontId="28" fillId="30" borderId="9" xfId="56" applyFont="1" applyFill="1" applyBorder="1" applyAlignment="1">
      <alignment horizontal="center" vertical="center"/>
    </xf>
    <xf numFmtId="0" fontId="28" fillId="30" borderId="11" xfId="56" applyFont="1" applyFill="1" applyBorder="1" applyAlignment="1">
      <alignment horizontal="center" vertical="center"/>
    </xf>
    <xf numFmtId="0" fontId="28" fillId="30" borderId="1" xfId="56" applyFont="1" applyFill="1" applyBorder="1" applyAlignment="1">
      <alignment horizontal="center" vertical="center"/>
    </xf>
    <xf numFmtId="0" fontId="25" fillId="0" borderId="6" xfId="1" applyFont="1" applyBorder="1" applyProtection="1">
      <alignment vertical="center"/>
      <protection locked="0"/>
    </xf>
    <xf numFmtId="0" fontId="25" fillId="0" borderId="7" xfId="1" applyFont="1" applyBorder="1" applyProtection="1">
      <alignment vertical="center"/>
      <protection locked="0"/>
    </xf>
    <xf numFmtId="0" fontId="25" fillId="0" borderId="20" xfId="1" applyFont="1" applyBorder="1" applyProtection="1">
      <alignment vertical="center"/>
      <protection locked="0"/>
    </xf>
    <xf numFmtId="0" fontId="25" fillId="0" borderId="25" xfId="1" applyFont="1" applyBorder="1" applyAlignment="1" applyProtection="1">
      <alignment horizontal="center" vertical="center"/>
      <protection locked="0"/>
    </xf>
    <xf numFmtId="0" fontId="25" fillId="0" borderId="26" xfId="1" applyFont="1" applyBorder="1" applyAlignment="1" applyProtection="1">
      <alignment horizontal="center" vertical="center"/>
      <protection locked="0"/>
    </xf>
    <xf numFmtId="0" fontId="25" fillId="0" borderId="2" xfId="1" applyFont="1" applyBorder="1" applyAlignment="1" applyProtection="1">
      <alignment horizontal="left" vertical="center"/>
      <protection locked="0"/>
    </xf>
    <xf numFmtId="0" fontId="25" fillId="0" borderId="3" xfId="1" applyFont="1" applyBorder="1" applyAlignment="1" applyProtection="1">
      <alignment horizontal="left" vertical="center"/>
      <protection locked="0"/>
    </xf>
    <xf numFmtId="0" fontId="25" fillId="0" borderId="4" xfId="1" applyFont="1" applyBorder="1" applyAlignment="1" applyProtection="1">
      <alignment horizontal="left" vertical="center"/>
      <protection locked="0"/>
    </xf>
    <xf numFmtId="0" fontId="25" fillId="0" borderId="21" xfId="1" applyFont="1" applyBorder="1" applyAlignment="1" applyProtection="1">
      <alignment horizontal="left" vertical="center"/>
      <protection locked="0"/>
    </xf>
    <xf numFmtId="0" fontId="25" fillId="0" borderId="70" xfId="1" applyFont="1" applyBorder="1" applyAlignment="1" applyProtection="1">
      <alignment horizontal="left" vertical="center"/>
      <protection locked="0"/>
    </xf>
    <xf numFmtId="0" fontId="25" fillId="0" borderId="66" xfId="1" applyFont="1" applyBorder="1" applyAlignment="1" applyProtection="1">
      <alignment horizontal="left" vertical="center"/>
      <protection locked="0"/>
    </xf>
    <xf numFmtId="0" fontId="25" fillId="0" borderId="71" xfId="1" applyFont="1" applyBorder="1" applyAlignment="1" applyProtection="1">
      <alignment horizontal="left" vertical="center"/>
      <protection locked="0"/>
    </xf>
    <xf numFmtId="0" fontId="25" fillId="0" borderId="6" xfId="1" applyFont="1" applyBorder="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25" fillId="0" borderId="20" xfId="1" applyFont="1" applyBorder="1" applyAlignment="1" applyProtection="1">
      <alignment horizontal="left" vertical="center"/>
      <protection locked="0"/>
    </xf>
    <xf numFmtId="0" fontId="28" fillId="30" borderId="13" xfId="56" applyFont="1" applyFill="1" applyBorder="1" applyAlignment="1">
      <alignment horizontal="center" vertical="center" shrinkToFit="1"/>
    </xf>
    <xf numFmtId="0" fontId="28" fillId="30" borderId="4" xfId="56" applyFont="1" applyFill="1" applyBorder="1" applyAlignment="1">
      <alignment horizontal="center" vertical="center" shrinkToFit="1"/>
    </xf>
    <xf numFmtId="0" fontId="65" fillId="0" borderId="2" xfId="88" applyBorder="1" applyAlignment="1" applyProtection="1">
      <alignment horizontal="left" vertical="center"/>
      <protection locked="0"/>
    </xf>
    <xf numFmtId="0" fontId="28" fillId="30" borderId="67" xfId="56" applyFont="1" applyFill="1" applyBorder="1" applyAlignment="1">
      <alignment horizontal="center" vertical="center"/>
    </xf>
    <xf numFmtId="0" fontId="28" fillId="30" borderId="60" xfId="56" applyFont="1" applyFill="1" applyBorder="1" applyAlignment="1">
      <alignment horizontal="center" vertical="center"/>
    </xf>
    <xf numFmtId="0" fontId="25" fillId="0" borderId="61" xfId="1" applyFont="1" applyBorder="1" applyAlignment="1" applyProtection="1">
      <alignment horizontal="center" vertical="center"/>
      <protection locked="0"/>
    </xf>
    <xf numFmtId="0" fontId="25" fillId="0" borderId="66" xfId="1" applyFont="1" applyBorder="1" applyAlignment="1" applyProtection="1">
      <alignment horizontal="center" vertical="center"/>
      <protection locked="0"/>
    </xf>
    <xf numFmtId="0" fontId="25" fillId="0" borderId="68" xfId="1" applyFont="1" applyBorder="1" applyAlignment="1" applyProtection="1">
      <alignment horizontal="center" vertical="center"/>
      <protection locked="0"/>
    </xf>
    <xf numFmtId="0" fontId="28" fillId="30" borderId="14" xfId="56" applyFont="1" applyFill="1" applyBorder="1" applyAlignment="1">
      <alignment horizontal="center" vertical="center" wrapText="1" shrinkToFit="1"/>
    </xf>
    <xf numFmtId="0" fontId="28" fillId="30" borderId="15" xfId="56" applyFont="1" applyFill="1" applyBorder="1" applyAlignment="1">
      <alignment horizontal="center" vertical="center" shrinkToFit="1"/>
    </xf>
    <xf numFmtId="0" fontId="95" fillId="29" borderId="1" xfId="180" applyFont="1" applyFill="1" applyBorder="1" applyAlignment="1" applyProtection="1">
      <alignment horizontal="center" vertical="center"/>
      <protection hidden="1"/>
    </xf>
    <xf numFmtId="176" fontId="87" fillId="29" borderId="1" xfId="0" applyNumberFormat="1" applyFont="1" applyFill="1" applyBorder="1" applyAlignment="1" applyProtection="1">
      <alignment horizontal="center" vertical="center" wrapText="1"/>
      <protection hidden="1"/>
    </xf>
    <xf numFmtId="176" fontId="76" fillId="0" borderId="1" xfId="0" applyNumberFormat="1" applyFont="1" applyBorder="1" applyAlignment="1" applyProtection="1">
      <alignment horizontal="left" vertical="center" wrapText="1"/>
      <protection hidden="1"/>
    </xf>
    <xf numFmtId="0" fontId="87" fillId="0" borderId="2" xfId="0" applyFont="1" applyBorder="1" applyAlignment="1" applyProtection="1">
      <alignment horizontal="center" vertical="center"/>
      <protection hidden="1"/>
    </xf>
    <xf numFmtId="0" fontId="87" fillId="0" borderId="4" xfId="0" applyFont="1" applyBorder="1" applyAlignment="1" applyProtection="1">
      <alignment horizontal="center" vertical="center"/>
      <protection hidden="1"/>
    </xf>
    <xf numFmtId="0" fontId="29" fillId="29" borderId="1" xfId="184" applyFont="1" applyFill="1" applyBorder="1" applyAlignment="1" applyProtection="1">
      <alignment horizontal="center" vertical="center" shrinkToFit="1"/>
      <protection hidden="1"/>
    </xf>
    <xf numFmtId="0" fontId="48" fillId="0" borderId="1" xfId="180" applyFont="1" applyBorder="1" applyAlignment="1" applyProtection="1">
      <alignment horizontal="left" vertical="center"/>
      <protection hidden="1"/>
    </xf>
    <xf numFmtId="0" fontId="75" fillId="0" borderId="1" xfId="0" applyFont="1" applyBorder="1" applyAlignment="1">
      <alignment horizontal="center" vertical="center" shrinkToFit="1"/>
    </xf>
    <xf numFmtId="0" fontId="29" fillId="29" borderId="1" xfId="184" applyFont="1" applyFill="1" applyBorder="1" applyAlignment="1" applyProtection="1">
      <alignment horizontal="center" vertical="center"/>
      <protection hidden="1"/>
    </xf>
    <xf numFmtId="0" fontId="76" fillId="0" borderId="1" xfId="0" applyFont="1" applyBorder="1" applyAlignment="1">
      <alignment horizontal="center" vertical="center" shrinkToFit="1"/>
    </xf>
    <xf numFmtId="0" fontId="87" fillId="0" borderId="40" xfId="0" applyFont="1" applyBorder="1" applyAlignment="1" applyProtection="1">
      <alignment horizontal="center" vertical="center"/>
      <protection hidden="1"/>
    </xf>
    <xf numFmtId="0" fontId="48" fillId="0" borderId="0" xfId="180" applyFont="1" applyAlignment="1" applyProtection="1">
      <alignment horizontal="left" vertical="center"/>
      <protection hidden="1"/>
    </xf>
    <xf numFmtId="0" fontId="94" fillId="34" borderId="78" xfId="180" applyFont="1" applyFill="1" applyBorder="1" applyAlignment="1">
      <alignment horizontal="center" vertical="center" wrapText="1"/>
    </xf>
    <xf numFmtId="0" fontId="94" fillId="34" borderId="81" xfId="180" applyFont="1" applyFill="1" applyBorder="1" applyAlignment="1">
      <alignment horizontal="center" vertical="center" wrapText="1"/>
    </xf>
    <xf numFmtId="0" fontId="94" fillId="34" borderId="6" xfId="180" applyFont="1" applyFill="1" applyBorder="1" applyAlignment="1">
      <alignment horizontal="center" vertical="center" wrapText="1"/>
    </xf>
    <xf numFmtId="0" fontId="94" fillId="34" borderId="5" xfId="180" applyFont="1" applyFill="1" applyBorder="1" applyAlignment="1">
      <alignment horizontal="center" vertical="center" wrapText="1"/>
    </xf>
    <xf numFmtId="0" fontId="65" fillId="0" borderId="78" xfId="88" applyBorder="1" applyAlignment="1">
      <alignment horizontal="center" vertical="center"/>
    </xf>
    <xf numFmtId="0" fontId="65" fillId="0" borderId="79" xfId="88" applyBorder="1" applyAlignment="1">
      <alignment horizontal="center" vertical="center"/>
    </xf>
    <xf numFmtId="0" fontId="65" fillId="0" borderId="81" xfId="88" applyBorder="1" applyAlignment="1">
      <alignment horizontal="center" vertical="center"/>
    </xf>
    <xf numFmtId="0" fontId="65" fillId="0" borderId="6" xfId="88" applyBorder="1" applyAlignment="1">
      <alignment horizontal="center" vertical="center"/>
    </xf>
    <xf numFmtId="0" fontId="65" fillId="0" borderId="7" xfId="88" applyBorder="1" applyAlignment="1">
      <alignment horizontal="center" vertical="center"/>
    </xf>
    <xf numFmtId="0" fontId="65" fillId="0" borderId="5" xfId="88" applyBorder="1" applyAlignment="1">
      <alignment horizontal="center" vertical="center"/>
    </xf>
    <xf numFmtId="0" fontId="48" fillId="0" borderId="1" xfId="180" applyFont="1" applyBorder="1" applyProtection="1">
      <alignment vertical="center"/>
      <protection hidden="1"/>
    </xf>
    <xf numFmtId="0" fontId="29" fillId="29" borderId="1" xfId="184" applyFont="1" applyFill="1" applyBorder="1" applyAlignment="1" applyProtection="1">
      <alignment horizontal="center" vertical="center" wrapText="1"/>
      <protection hidden="1"/>
    </xf>
    <xf numFmtId="0" fontId="103" fillId="0" borderId="79" xfId="180" applyFont="1" applyBorder="1" applyAlignment="1">
      <alignment horizontal="center" vertical="center"/>
    </xf>
    <xf numFmtId="0" fontId="45" fillId="0" borderId="7" xfId="180" applyFont="1" applyBorder="1" applyAlignment="1">
      <alignment horizontal="center" vertical="center"/>
    </xf>
    <xf numFmtId="0" fontId="48" fillId="0" borderId="1" xfId="180" applyFont="1" applyBorder="1" applyAlignment="1" applyProtection="1">
      <alignment horizontal="center" vertical="center"/>
      <protection hidden="1"/>
    </xf>
    <xf numFmtId="0" fontId="102" fillId="30" borderId="2" xfId="180" applyFont="1" applyFill="1" applyBorder="1" applyAlignment="1" applyProtection="1">
      <alignment horizontal="center" vertical="center"/>
      <protection hidden="1"/>
    </xf>
    <xf numFmtId="0" fontId="102" fillId="30" borderId="40" xfId="180" applyFont="1" applyFill="1" applyBorder="1" applyAlignment="1" applyProtection="1">
      <alignment horizontal="center" vertical="center"/>
      <protection hidden="1"/>
    </xf>
    <xf numFmtId="0" fontId="102" fillId="30" borderId="4" xfId="180" applyFont="1" applyFill="1" applyBorder="1" applyAlignment="1" applyProtection="1">
      <alignment horizontal="center" vertical="center"/>
      <protection hidden="1"/>
    </xf>
    <xf numFmtId="0" fontId="45" fillId="34" borderId="17" xfId="181" applyFont="1" applyFill="1" applyBorder="1" applyAlignment="1" applyProtection="1">
      <alignment horizontal="left" vertical="center"/>
      <protection hidden="1"/>
    </xf>
    <xf numFmtId="0" fontId="45" fillId="34" borderId="18" xfId="181" applyFont="1" applyFill="1" applyBorder="1" applyAlignment="1" applyProtection="1">
      <alignment horizontal="left" vertical="center"/>
      <protection hidden="1"/>
    </xf>
    <xf numFmtId="0" fontId="90" fillId="0" borderId="11" xfId="181" applyFont="1" applyBorder="1" applyAlignment="1" applyProtection="1">
      <alignment horizontal="left" vertical="center" shrinkToFit="1"/>
      <protection hidden="1"/>
    </xf>
    <xf numFmtId="0" fontId="90" fillId="0" borderId="1" xfId="181" applyFont="1" applyBorder="1" applyAlignment="1" applyProtection="1">
      <alignment horizontal="left" vertical="center" shrinkToFit="1"/>
      <protection hidden="1"/>
    </xf>
    <xf numFmtId="0" fontId="29" fillId="0" borderId="86" xfId="181" applyFont="1" applyBorder="1" applyAlignment="1" applyProtection="1">
      <alignment horizontal="center" vertical="center" wrapText="1"/>
      <protection hidden="1"/>
    </xf>
    <xf numFmtId="0" fontId="29" fillId="0" borderId="87" xfId="181" applyFont="1" applyBorder="1" applyAlignment="1" applyProtection="1">
      <alignment horizontal="center" vertical="center" wrapText="1"/>
      <protection hidden="1"/>
    </xf>
    <xf numFmtId="0" fontId="29" fillId="0" borderId="88" xfId="181" applyFont="1" applyBorder="1" applyAlignment="1" applyProtection="1">
      <alignment horizontal="center" vertical="center" wrapText="1"/>
      <protection hidden="1"/>
    </xf>
    <xf numFmtId="0" fontId="29" fillId="0" borderId="62" xfId="181" applyFont="1" applyBorder="1" applyAlignment="1" applyProtection="1">
      <alignment horizontal="center" vertical="center" wrapText="1"/>
      <protection hidden="1"/>
    </xf>
    <xf numFmtId="0" fontId="29" fillId="0" borderId="0" xfId="181" applyFont="1" applyAlignment="1" applyProtection="1">
      <alignment horizontal="center" vertical="center" wrapText="1"/>
      <protection hidden="1"/>
    </xf>
    <xf numFmtId="0" fontId="29" fillId="0" borderId="63" xfId="181" applyFont="1" applyBorder="1" applyAlignment="1" applyProtection="1">
      <alignment horizontal="center" vertical="center" wrapText="1"/>
      <protection hidden="1"/>
    </xf>
    <xf numFmtId="0" fontId="29" fillId="0" borderId="64" xfId="181" applyFont="1" applyBorder="1" applyAlignment="1" applyProtection="1">
      <alignment horizontal="center" vertical="center" wrapText="1"/>
      <protection hidden="1"/>
    </xf>
    <xf numFmtId="0" fontId="29" fillId="0" borderId="58" xfId="181" applyFont="1" applyBorder="1" applyAlignment="1" applyProtection="1">
      <alignment horizontal="center" vertical="center" wrapText="1"/>
      <protection hidden="1"/>
    </xf>
    <xf numFmtId="0" fontId="29" fillId="0" borderId="65" xfId="181" applyFont="1" applyBorder="1" applyAlignment="1" applyProtection="1">
      <alignment horizontal="center" vertical="center" wrapText="1"/>
      <protection hidden="1"/>
    </xf>
    <xf numFmtId="0" fontId="90" fillId="0" borderId="11" xfId="181" applyFont="1" applyBorder="1" applyAlignment="1" applyProtection="1">
      <alignment horizontal="left" vertical="center"/>
      <protection hidden="1"/>
    </xf>
    <xf numFmtId="0" fontId="90" fillId="0" borderId="1" xfId="181" applyFont="1" applyBorder="1" applyAlignment="1" applyProtection="1">
      <alignment horizontal="left" vertical="center"/>
      <protection hidden="1"/>
    </xf>
    <xf numFmtId="0" fontId="90" fillId="0" borderId="14" xfId="181" applyFont="1" applyBorder="1" applyAlignment="1" applyProtection="1">
      <alignment horizontal="left" vertical="center"/>
      <protection hidden="1"/>
    </xf>
    <xf numFmtId="0" fontId="90" fillId="0" borderId="15" xfId="181" applyFont="1" applyBorder="1" applyAlignment="1" applyProtection="1">
      <alignment horizontal="left" vertical="center"/>
      <protection hidden="1"/>
    </xf>
    <xf numFmtId="0" fontId="95" fillId="0" borderId="56" xfId="182" applyFont="1" applyBorder="1" applyAlignment="1" applyProtection="1">
      <alignment horizontal="right" vertical="center"/>
      <protection hidden="1"/>
    </xf>
    <xf numFmtId="0" fontId="95" fillId="0" borderId="56" xfId="182" applyFont="1" applyBorder="1" applyAlignment="1" applyProtection="1">
      <alignment horizontal="center" vertical="center" wrapText="1"/>
      <protection hidden="1"/>
    </xf>
    <xf numFmtId="0" fontId="95" fillId="0" borderId="56" xfId="182" applyFont="1" applyBorder="1" applyAlignment="1" applyProtection="1">
      <alignment horizontal="center" vertical="center"/>
      <protection hidden="1"/>
    </xf>
    <xf numFmtId="0" fontId="29" fillId="27" borderId="82" xfId="182" applyFont="1" applyFill="1" applyBorder="1" applyAlignment="1" applyProtection="1">
      <alignment horizontal="right" vertical="center"/>
      <protection hidden="1"/>
    </xf>
    <xf numFmtId="0" fontId="29" fillId="27" borderId="83" xfId="182" applyFont="1" applyFill="1" applyBorder="1" applyAlignment="1" applyProtection="1">
      <alignment horizontal="right" vertical="center"/>
      <protection hidden="1"/>
    </xf>
    <xf numFmtId="0" fontId="29" fillId="27" borderId="64" xfId="182" applyFont="1" applyFill="1" applyBorder="1" applyAlignment="1" applyProtection="1">
      <alignment horizontal="right" vertical="center"/>
      <protection hidden="1"/>
    </xf>
    <xf numFmtId="0" fontId="29" fillId="27" borderId="85" xfId="182" applyFont="1" applyFill="1" applyBorder="1" applyAlignment="1" applyProtection="1">
      <alignment horizontal="center" vertical="center" wrapText="1"/>
      <protection hidden="1"/>
    </xf>
    <xf numFmtId="0" fontId="29" fillId="27" borderId="58" xfId="182" applyFont="1" applyFill="1" applyBorder="1" applyAlignment="1" applyProtection="1">
      <alignment horizontal="center" vertical="center" wrapText="1"/>
      <protection hidden="1"/>
    </xf>
    <xf numFmtId="0" fontId="29" fillId="27" borderId="65" xfId="182" applyFont="1" applyFill="1" applyBorder="1" applyAlignment="1" applyProtection="1">
      <alignment horizontal="center" vertical="center" wrapText="1"/>
      <protection hidden="1"/>
    </xf>
    <xf numFmtId="0" fontId="76" fillId="0" borderId="86" xfId="181" applyFont="1" applyBorder="1" applyAlignment="1" applyProtection="1">
      <alignment horizontal="left" vertical="center" wrapText="1"/>
      <protection hidden="1"/>
    </xf>
    <xf numFmtId="0" fontId="76" fillId="0" borderId="87" xfId="181" applyFont="1" applyBorder="1" applyAlignment="1" applyProtection="1">
      <alignment horizontal="left" vertical="center"/>
      <protection hidden="1"/>
    </xf>
    <xf numFmtId="0" fontId="76" fillId="0" borderId="88" xfId="181" applyFont="1" applyBorder="1" applyAlignment="1" applyProtection="1">
      <alignment horizontal="left" vertical="center"/>
      <protection hidden="1"/>
    </xf>
    <xf numFmtId="0" fontId="76" fillId="0" borderId="62" xfId="181" applyFont="1" applyBorder="1" applyAlignment="1" applyProtection="1">
      <alignment horizontal="left" vertical="center"/>
      <protection hidden="1"/>
    </xf>
    <xf numFmtId="0" fontId="76" fillId="0" borderId="0" xfId="181" applyFont="1" applyAlignment="1" applyProtection="1">
      <alignment horizontal="left" vertical="center"/>
      <protection hidden="1"/>
    </xf>
    <xf numFmtId="0" fontId="76" fillId="0" borderId="63" xfId="181" applyFont="1" applyBorder="1" applyAlignment="1" applyProtection="1">
      <alignment horizontal="left" vertical="center"/>
      <protection hidden="1"/>
    </xf>
    <xf numFmtId="0" fontId="76" fillId="0" borderId="64" xfId="181" applyFont="1" applyBorder="1" applyAlignment="1" applyProtection="1">
      <alignment horizontal="left" vertical="center"/>
      <protection hidden="1"/>
    </xf>
    <xf numFmtId="0" fontId="76" fillId="0" borderId="58" xfId="181" applyFont="1" applyBorder="1" applyAlignment="1" applyProtection="1">
      <alignment horizontal="left" vertical="center"/>
      <protection hidden="1"/>
    </xf>
    <xf numFmtId="0" fontId="76" fillId="0" borderId="65" xfId="181" applyFont="1" applyBorder="1" applyAlignment="1" applyProtection="1">
      <alignment horizontal="left" vertical="center"/>
      <protection hidden="1"/>
    </xf>
    <xf numFmtId="0" fontId="90" fillId="0" borderId="11" xfId="181" applyFont="1" applyBorder="1" applyAlignment="1" applyProtection="1">
      <alignment horizontal="left" vertical="center" wrapText="1"/>
      <protection hidden="1"/>
    </xf>
    <xf numFmtId="0" fontId="90" fillId="0" borderId="13" xfId="181" applyFont="1" applyBorder="1" applyAlignment="1" applyProtection="1">
      <alignment horizontal="left" vertical="center" wrapText="1"/>
      <protection hidden="1"/>
    </xf>
    <xf numFmtId="0" fontId="90" fillId="0" borderId="40" xfId="181" applyFont="1" applyBorder="1" applyAlignment="1" applyProtection="1">
      <alignment horizontal="left" vertical="center" wrapText="1"/>
      <protection hidden="1"/>
    </xf>
    <xf numFmtId="0" fontId="90" fillId="0" borderId="4" xfId="181" applyFont="1" applyBorder="1" applyAlignment="1" applyProtection="1">
      <alignment horizontal="left" vertical="center" wrapText="1"/>
      <protection hidden="1"/>
    </xf>
    <xf numFmtId="179" fontId="29" fillId="33" borderId="80"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90" fillId="0" borderId="13" xfId="181" applyFont="1" applyBorder="1" applyAlignment="1" applyProtection="1">
      <alignment horizontal="left" vertical="center" shrinkToFit="1"/>
      <protection hidden="1"/>
    </xf>
    <xf numFmtId="0" fontId="90" fillId="0" borderId="40" xfId="181" applyFont="1" applyBorder="1" applyAlignment="1" applyProtection="1">
      <alignment horizontal="left" vertical="center" shrinkToFit="1"/>
      <protection hidden="1"/>
    </xf>
    <xf numFmtId="0" fontId="90" fillId="0" borderId="4" xfId="181" applyFont="1" applyBorder="1" applyAlignment="1" applyProtection="1">
      <alignment horizontal="left" vertical="center" shrinkToFit="1"/>
      <protection hidden="1"/>
    </xf>
    <xf numFmtId="0" fontId="45" fillId="34" borderId="17" xfId="181" applyFont="1" applyFill="1" applyBorder="1" applyAlignment="1" applyProtection="1">
      <alignment horizontal="left" vertical="center" wrapText="1"/>
      <protection hidden="1"/>
    </xf>
    <xf numFmtId="0" fontId="45" fillId="34" borderId="18" xfId="181" applyFont="1" applyFill="1" applyBorder="1" applyAlignment="1" applyProtection="1">
      <alignment horizontal="left" vertical="center" wrapText="1"/>
      <protection hidden="1"/>
    </xf>
    <xf numFmtId="0" fontId="100" fillId="0" borderId="86" xfId="180" applyFont="1" applyBorder="1" applyAlignment="1" applyProtection="1">
      <alignment horizontal="left" vertical="center" wrapText="1"/>
      <protection hidden="1"/>
    </xf>
    <xf numFmtId="0" fontId="100" fillId="0" borderId="87" xfId="180" applyFont="1" applyBorder="1" applyAlignment="1" applyProtection="1">
      <alignment horizontal="left" vertical="center" wrapText="1"/>
      <protection hidden="1"/>
    </xf>
    <xf numFmtId="0" fontId="100" fillId="0" borderId="88" xfId="180" applyFont="1" applyBorder="1" applyAlignment="1" applyProtection="1">
      <alignment horizontal="left" vertical="center" wrapText="1"/>
      <protection hidden="1"/>
    </xf>
    <xf numFmtId="0" fontId="100" fillId="0" borderId="64" xfId="180" applyFont="1" applyBorder="1" applyAlignment="1" applyProtection="1">
      <alignment horizontal="left" vertical="center" wrapText="1"/>
      <protection hidden="1"/>
    </xf>
    <xf numFmtId="0" fontId="100" fillId="0" borderId="58" xfId="180" applyFont="1" applyBorder="1" applyAlignment="1" applyProtection="1">
      <alignment horizontal="left" vertical="center" wrapText="1"/>
      <protection hidden="1"/>
    </xf>
    <xf numFmtId="0" fontId="100" fillId="0" borderId="65" xfId="180" applyFont="1" applyBorder="1" applyAlignment="1" applyProtection="1">
      <alignment horizontal="left" vertical="center" wrapText="1"/>
      <protection hidden="1"/>
    </xf>
    <xf numFmtId="179" fontId="29" fillId="32" borderId="80"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0" fontId="102" fillId="0" borderId="11" xfId="180" applyFont="1" applyBorder="1" applyAlignment="1" applyProtection="1">
      <alignment horizontal="left" vertical="center"/>
      <protection hidden="1"/>
    </xf>
    <xf numFmtId="0" fontId="102" fillId="0" borderId="1" xfId="180" applyFont="1" applyBorder="1" applyAlignment="1" applyProtection="1">
      <alignment horizontal="left" vertical="center"/>
      <protection hidden="1"/>
    </xf>
    <xf numFmtId="0" fontId="29" fillId="0" borderId="1" xfId="181" applyFont="1" applyBorder="1" applyAlignment="1" applyProtection="1">
      <alignment horizontal="center" vertical="center"/>
      <protection hidden="1"/>
    </xf>
    <xf numFmtId="0" fontId="29" fillId="0" borderId="12" xfId="181" applyFont="1" applyBorder="1" applyAlignment="1" applyProtection="1">
      <alignment horizontal="center" vertical="center"/>
      <protection hidden="1"/>
    </xf>
    <xf numFmtId="0" fontId="102" fillId="0" borderId="14" xfId="180" applyFont="1" applyBorder="1" applyAlignment="1" applyProtection="1">
      <alignment horizontal="left" vertical="center"/>
      <protection hidden="1"/>
    </xf>
    <xf numFmtId="0" fontId="102" fillId="0" borderId="15" xfId="180" applyFont="1" applyBorder="1" applyAlignment="1" applyProtection="1">
      <alignment horizontal="left" vertical="center"/>
      <protection hidden="1"/>
    </xf>
    <xf numFmtId="0" fontId="29" fillId="0" borderId="15" xfId="181" applyFont="1" applyBorder="1" applyAlignment="1" applyProtection="1">
      <alignment horizontal="center" vertical="center"/>
      <protection hidden="1"/>
    </xf>
    <xf numFmtId="0" fontId="29" fillId="0" borderId="16" xfId="181" applyFont="1" applyBorder="1" applyAlignment="1" applyProtection="1">
      <alignment horizontal="center" vertical="center"/>
      <protection hidden="1"/>
    </xf>
    <xf numFmtId="0" fontId="102" fillId="0" borderId="13" xfId="180" applyFont="1" applyBorder="1" applyAlignment="1" applyProtection="1">
      <alignment horizontal="left" vertical="center"/>
      <protection hidden="1"/>
    </xf>
    <xf numFmtId="0" fontId="102" fillId="0" borderId="40" xfId="180" applyFont="1" applyBorder="1" applyAlignment="1" applyProtection="1">
      <alignment horizontal="left" vertical="center"/>
      <protection hidden="1"/>
    </xf>
    <xf numFmtId="0" fontId="102" fillId="0" borderId="4" xfId="180" applyFont="1" applyBorder="1" applyAlignment="1" applyProtection="1">
      <alignment horizontal="left" vertical="center"/>
      <protection hidden="1"/>
    </xf>
    <xf numFmtId="0" fontId="104" fillId="0" borderId="11" xfId="180" applyFont="1" applyBorder="1" applyAlignment="1" applyProtection="1">
      <alignment horizontal="left" vertical="center"/>
      <protection hidden="1"/>
    </xf>
    <xf numFmtId="0" fontId="104" fillId="0" borderId="1" xfId="180" applyFont="1" applyBorder="1" applyAlignment="1" applyProtection="1">
      <alignment horizontal="left" vertical="center"/>
      <protection hidden="1"/>
    </xf>
    <xf numFmtId="0" fontId="20" fillId="0" borderId="11" xfId="181" applyFont="1" applyBorder="1" applyAlignment="1">
      <alignment horizontal="left" vertical="center"/>
    </xf>
    <xf numFmtId="0" fontId="20" fillId="0" borderId="1" xfId="181" applyFont="1" applyBorder="1" applyAlignment="1">
      <alignment horizontal="left" vertical="center"/>
    </xf>
    <xf numFmtId="0" fontId="83" fillId="0" borderId="0" xfId="180" applyFont="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87" fillId="4" borderId="77" xfId="0" applyFont="1" applyFill="1" applyBorder="1" applyAlignment="1" applyProtection="1">
      <alignment horizontal="center" vertical="center"/>
      <protection hidden="1"/>
    </xf>
    <xf numFmtId="180" fontId="29" fillId="0" borderId="58" xfId="181" applyNumberFormat="1" applyFont="1" applyBorder="1" applyAlignment="1" applyProtection="1">
      <alignment horizontal="center" vertical="center"/>
      <protection hidden="1"/>
    </xf>
    <xf numFmtId="0" fontId="45" fillId="34" borderId="8" xfId="180" applyFont="1" applyFill="1" applyBorder="1" applyAlignment="1" applyProtection="1">
      <alignment horizontal="left" vertical="center"/>
      <protection hidden="1"/>
    </xf>
    <xf numFmtId="0" fontId="45" fillId="34" borderId="9" xfId="180" applyFont="1" applyFill="1" applyBorder="1" applyAlignment="1" applyProtection="1">
      <alignment horizontal="left" vertical="center"/>
      <protection hidden="1"/>
    </xf>
    <xf numFmtId="0" fontId="29" fillId="34" borderId="9" xfId="180" applyFont="1" applyFill="1" applyBorder="1" applyAlignment="1" applyProtection="1">
      <alignment horizontal="center" vertical="center"/>
      <protection hidden="1"/>
    </xf>
    <xf numFmtId="0" fontId="29" fillId="34" borderId="10" xfId="180" applyFont="1" applyFill="1" applyBorder="1" applyAlignment="1" applyProtection="1">
      <alignment horizontal="center" vertical="center"/>
      <protection hidden="1"/>
    </xf>
    <xf numFmtId="0" fontId="102" fillId="4" borderId="0" xfId="111" applyFont="1" applyFill="1" applyAlignment="1">
      <alignment horizontal="left" vertical="center"/>
    </xf>
    <xf numFmtId="0" fontId="29" fillId="34" borderId="89" xfId="111" applyFont="1" applyFill="1" applyBorder="1" applyAlignment="1">
      <alignment horizontal="center" vertical="center"/>
    </xf>
    <xf numFmtId="0" fontId="29" fillId="34" borderId="90" xfId="111" applyFont="1" applyFill="1" applyBorder="1" applyAlignment="1">
      <alignment horizontal="center" vertical="center"/>
    </xf>
    <xf numFmtId="0" fontId="29" fillId="34" borderId="99" xfId="111" applyFont="1" applyFill="1" applyBorder="1" applyAlignment="1">
      <alignment horizontal="center" vertical="center"/>
    </xf>
    <xf numFmtId="0" fontId="29" fillId="34" borderId="100" xfId="111" applyFont="1" applyFill="1" applyBorder="1" applyAlignment="1">
      <alignment horizontal="center" vertical="center"/>
    </xf>
    <xf numFmtId="0" fontId="76" fillId="34" borderId="92" xfId="111" applyFont="1" applyFill="1" applyBorder="1" applyAlignment="1">
      <alignment horizontal="left" vertical="center" wrapText="1" shrinkToFit="1"/>
    </xf>
    <xf numFmtId="0" fontId="76" fillId="34" borderId="93" xfId="111" applyFont="1" applyFill="1" applyBorder="1" applyAlignment="1">
      <alignment horizontal="left" vertical="center" shrinkToFit="1"/>
    </xf>
    <xf numFmtId="0" fontId="76" fillId="34" borderId="94" xfId="111" applyFont="1" applyFill="1" applyBorder="1" applyAlignment="1">
      <alignment horizontal="left" vertical="center" shrinkToFit="1"/>
    </xf>
    <xf numFmtId="0" fontId="76" fillId="34" borderId="105" xfId="111" applyFont="1" applyFill="1" applyBorder="1" applyAlignment="1">
      <alignment horizontal="left" vertical="center" shrinkToFit="1"/>
    </xf>
    <xf numFmtId="0" fontId="76" fillId="34" borderId="106" xfId="111" applyFont="1" applyFill="1" applyBorder="1" applyAlignment="1">
      <alignment horizontal="left" vertical="center" shrinkToFit="1"/>
    </xf>
    <xf numFmtId="0" fontId="76" fillId="34" borderId="107" xfId="111" applyFont="1" applyFill="1" applyBorder="1" applyAlignment="1">
      <alignment horizontal="left" vertical="center" shrinkToFit="1"/>
    </xf>
    <xf numFmtId="0" fontId="29" fillId="29" borderId="108" xfId="111" applyFont="1" applyFill="1" applyBorder="1" applyAlignment="1">
      <alignment horizontal="center" vertical="center"/>
    </xf>
    <xf numFmtId="0" fontId="29" fillId="29" borderId="109" xfId="111" applyFont="1" applyFill="1" applyBorder="1" applyAlignment="1">
      <alignment horizontal="center" vertical="center"/>
    </xf>
    <xf numFmtId="0" fontId="29" fillId="29" borderId="99" xfId="111" applyFont="1" applyFill="1" applyBorder="1" applyAlignment="1">
      <alignment horizontal="center" vertical="center"/>
    </xf>
    <xf numFmtId="0" fontId="29" fillId="29" borderId="100" xfId="111" applyFont="1" applyFill="1" applyBorder="1" applyAlignment="1">
      <alignment horizontal="center" vertical="center"/>
    </xf>
    <xf numFmtId="0" fontId="87" fillId="0" borderId="6" xfId="111" applyFont="1" applyBorder="1" applyAlignment="1">
      <alignment horizontal="left" vertical="center" shrinkToFit="1"/>
    </xf>
    <xf numFmtId="0" fontId="87" fillId="0" borderId="7" xfId="111" applyFont="1" applyBorder="1" applyAlignment="1">
      <alignment horizontal="left" vertical="center" shrinkToFit="1"/>
    </xf>
    <xf numFmtId="0" fontId="87" fillId="0" borderId="110" xfId="111" applyFont="1" applyBorder="1" applyAlignment="1">
      <alignment horizontal="left" vertical="center" shrinkToFit="1"/>
    </xf>
    <xf numFmtId="0" fontId="76" fillId="4" borderId="102" xfId="111" applyFont="1" applyFill="1" applyBorder="1" applyAlignment="1">
      <alignment horizontal="left" vertical="center" shrinkToFit="1"/>
    </xf>
    <xf numFmtId="0" fontId="76" fillId="4" borderId="103" xfId="111" applyFont="1" applyFill="1" applyBorder="1" applyAlignment="1">
      <alignment horizontal="left" vertical="center" shrinkToFit="1"/>
    </xf>
    <xf numFmtId="0" fontId="76" fillId="4" borderId="104" xfId="111" applyFont="1" applyFill="1" applyBorder="1" applyAlignment="1">
      <alignment horizontal="left" vertical="center" shrinkToFit="1"/>
    </xf>
    <xf numFmtId="0" fontId="123" fillId="2" borderId="89" xfId="111" applyFont="1" applyFill="1" applyBorder="1" applyAlignment="1">
      <alignment horizontal="center" vertical="center"/>
    </xf>
    <xf numFmtId="0" fontId="123" fillId="2" borderId="90" xfId="111" applyFont="1" applyFill="1" applyBorder="1" applyAlignment="1">
      <alignment horizontal="center" vertical="center"/>
    </xf>
    <xf numFmtId="0" fontId="123" fillId="2" borderId="92" xfId="111" applyFont="1" applyFill="1" applyBorder="1" applyAlignment="1">
      <alignment horizontal="center" vertical="center"/>
    </xf>
    <xf numFmtId="0" fontId="123" fillId="2" borderId="93" xfId="111" applyFont="1" applyFill="1" applyBorder="1" applyAlignment="1">
      <alignment horizontal="center" vertical="center"/>
    </xf>
    <xf numFmtId="0" fontId="123" fillId="2" borderId="94" xfId="111" applyFont="1" applyFill="1" applyBorder="1" applyAlignment="1">
      <alignment horizontal="center" vertical="center"/>
    </xf>
    <xf numFmtId="0" fontId="29" fillId="29" borderId="89" xfId="111" applyFont="1" applyFill="1" applyBorder="1" applyAlignment="1">
      <alignment horizontal="center" vertical="center"/>
    </xf>
    <xf numFmtId="0" fontId="29" fillId="29" borderId="90" xfId="111" applyFont="1" applyFill="1" applyBorder="1" applyAlignment="1">
      <alignment horizontal="center" vertical="center"/>
    </xf>
    <xf numFmtId="0" fontId="29" fillId="0" borderId="96" xfId="111" applyFont="1" applyBorder="1" applyAlignment="1">
      <alignment horizontal="left" vertical="center" shrinkToFit="1"/>
    </xf>
    <xf numFmtId="0" fontId="29" fillId="0" borderId="97" xfId="111" applyFont="1" applyBorder="1" applyAlignment="1">
      <alignment horizontal="left" vertical="center" shrinkToFit="1"/>
    </xf>
    <xf numFmtId="0" fontId="29" fillId="0" borderId="98" xfId="111" applyFont="1" applyBorder="1" applyAlignment="1">
      <alignment horizontal="left" vertical="center" shrinkToFit="1"/>
    </xf>
    <xf numFmtId="0" fontId="80" fillId="0" borderId="0" xfId="0" applyFont="1" applyAlignment="1" applyProtection="1">
      <alignment horizontal="center" vertical="center" wrapText="1"/>
      <protection hidden="1"/>
    </xf>
    <xf numFmtId="0" fontId="80" fillId="0" borderId="58" xfId="0" applyFont="1" applyBorder="1" applyAlignment="1" applyProtection="1">
      <alignment horizontal="center" vertical="center" wrapText="1"/>
      <protection hidden="1"/>
    </xf>
    <xf numFmtId="5" fontId="15" fillId="0" borderId="1" xfId="0" applyNumberFormat="1" applyFont="1" applyBorder="1" applyAlignment="1" applyProtection="1">
      <alignment horizontal="right" vertical="center"/>
      <protection hidden="1"/>
    </xf>
    <xf numFmtId="49" fontId="68" fillId="0" borderId="0" xfId="0" applyNumberFormat="1" applyFont="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0" fontId="68" fillId="0" borderId="0" xfId="0" applyFont="1" applyAlignment="1" applyProtection="1">
      <alignment horizontal="left" vertical="center" wrapText="1"/>
      <protection hidden="1"/>
    </xf>
    <xf numFmtId="0" fontId="15" fillId="0" borderId="1" xfId="0" applyFont="1" applyBorder="1" applyAlignment="1" applyProtection="1">
      <alignment vertical="center" wrapText="1"/>
      <protection hidden="1"/>
    </xf>
    <xf numFmtId="5" fontId="15"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47" fillId="0" borderId="0" xfId="0" applyFont="1" applyAlignment="1" applyProtection="1">
      <alignment horizontal="left" vertical="center" wrapText="1"/>
      <protection hidden="1"/>
    </xf>
    <xf numFmtId="0" fontId="47" fillId="0" borderId="0" xfId="0" applyFont="1" applyAlignment="1" applyProtection="1">
      <alignment horizontal="left" vertical="center"/>
      <protection hidden="1"/>
    </xf>
    <xf numFmtId="0" fontId="15"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6" fontId="72" fillId="0" borderId="58" xfId="0" applyNumberFormat="1" applyFont="1" applyBorder="1" applyAlignment="1" applyProtection="1">
      <alignment horizontal="center"/>
      <protection hidden="1"/>
    </xf>
    <xf numFmtId="5" fontId="15"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47" fillId="0" borderId="0" xfId="0" applyFont="1" applyAlignment="1" applyProtection="1">
      <alignment horizontal="center" vertical="center"/>
      <protection hidden="1"/>
    </xf>
    <xf numFmtId="0" fontId="7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5" fillId="0" borderId="1" xfId="0" applyFont="1" applyBorder="1" applyAlignment="1" applyProtection="1">
      <alignment horizontal="right" vertical="center"/>
      <protection hidden="1"/>
    </xf>
    <xf numFmtId="0" fontId="13" fillId="0" borderId="0" xfId="0" applyFont="1" applyProtection="1">
      <alignment vertical="center"/>
      <protection hidden="1"/>
    </xf>
    <xf numFmtId="0" fontId="15" fillId="4" borderId="1" xfId="0" applyFont="1" applyFill="1" applyBorder="1" applyAlignment="1" applyProtection="1">
      <alignment horizontal="center" vertical="center"/>
      <protection hidden="1"/>
    </xf>
    <xf numFmtId="177" fontId="51" fillId="0" borderId="0" xfId="0" applyNumberFormat="1" applyFont="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58" xfId="0" applyFont="1" applyBorder="1" applyAlignment="1" applyProtection="1">
      <alignment horizontal="left" vertical="center" wrapText="1"/>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13" fillId="0" borderId="0" xfId="0" applyFont="1" applyAlignment="1" applyProtection="1">
      <alignment horizontal="left" vertical="center" indent="8"/>
      <protection hidden="1"/>
    </xf>
    <xf numFmtId="0" fontId="46" fillId="0" borderId="0" xfId="0" applyFont="1" applyAlignment="1" applyProtection="1">
      <alignment horizontal="left" vertical="center" indent="8"/>
      <protection hidden="1"/>
    </xf>
    <xf numFmtId="0" fontId="66" fillId="0" borderId="0" xfId="0" applyFont="1" applyAlignment="1" applyProtection="1">
      <alignment horizontal="center" vertical="center"/>
      <protection hidden="1"/>
    </xf>
    <xf numFmtId="0" fontId="52" fillId="0" borderId="7" xfId="0" applyFont="1" applyBorder="1" applyAlignment="1" applyProtection="1">
      <alignment horizontal="center" vertical="center" shrinkToFit="1"/>
      <protection hidden="1"/>
    </xf>
    <xf numFmtId="49" fontId="50" fillId="0" borderId="7" xfId="0" applyNumberFormat="1" applyFont="1" applyBorder="1" applyAlignment="1" applyProtection="1">
      <alignment horizontal="center" vertical="center"/>
      <protection hidden="1"/>
    </xf>
    <xf numFmtId="0" fontId="50" fillId="0" borderId="7" xfId="0" applyFont="1" applyBorder="1" applyAlignment="1" applyProtection="1">
      <alignment horizontal="center" vertical="center"/>
      <protection hidden="1"/>
    </xf>
    <xf numFmtId="177" fontId="51" fillId="0" borderId="59" xfId="0" applyNumberFormat="1" applyFont="1" applyBorder="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5" fillId="28" borderId="1" xfId="0" applyFont="1" applyFill="1" applyBorder="1" applyAlignment="1" applyProtection="1">
      <alignment horizontal="center" vertical="center" wrapText="1"/>
      <protection hidden="1"/>
    </xf>
    <xf numFmtId="0" fontId="106" fillId="0" borderId="1" xfId="0" applyFont="1" applyBorder="1" applyAlignment="1" applyProtection="1">
      <alignment horizontal="center" vertical="center"/>
      <protection hidden="1"/>
    </xf>
    <xf numFmtId="0" fontId="106" fillId="0" borderId="2" xfId="0" applyFont="1" applyBorder="1" applyAlignment="1" applyProtection="1">
      <alignment horizontal="left" vertical="center" wrapText="1"/>
      <protection hidden="1"/>
    </xf>
    <xf numFmtId="0" fontId="106" fillId="0" borderId="40" xfId="0" applyFont="1" applyBorder="1" applyAlignment="1" applyProtection="1">
      <alignment horizontal="left" vertical="center" wrapText="1"/>
      <protection hidden="1"/>
    </xf>
    <xf numFmtId="0" fontId="106" fillId="0" borderId="4" xfId="0" applyFont="1" applyBorder="1" applyAlignment="1" applyProtection="1">
      <alignment horizontal="left" vertical="center" wrapText="1"/>
      <protection hidden="1"/>
    </xf>
    <xf numFmtId="0" fontId="15" fillId="0" borderId="0" xfId="0" applyFont="1" applyAlignment="1" applyProtection="1">
      <alignment vertical="center" wrapText="1"/>
      <protection hidden="1"/>
    </xf>
    <xf numFmtId="5" fontId="15" fillId="28" borderId="1" xfId="0" applyNumberFormat="1" applyFont="1" applyFill="1" applyBorder="1" applyAlignment="1" applyProtection="1">
      <alignment horizontal="center" vertical="center"/>
      <protection hidden="1"/>
    </xf>
    <xf numFmtId="176" fontId="13" fillId="0" borderId="0" xfId="4" applyNumberFormat="1" applyFont="1" applyAlignment="1" applyProtection="1">
      <alignment horizontal="left" wrapText="1"/>
      <protection hidden="1"/>
    </xf>
    <xf numFmtId="176" fontId="51" fillId="0" borderId="0" xfId="4" applyNumberFormat="1" applyFont="1" applyAlignment="1" applyProtection="1">
      <alignment horizontal="left" vertical="center" wrapText="1"/>
      <protection hidden="1"/>
    </xf>
    <xf numFmtId="176" fontId="51" fillId="0" borderId="0" xfId="4" applyNumberFormat="1" applyFont="1" applyAlignment="1" applyProtection="1">
      <alignment horizontal="left" wrapText="1"/>
      <protection hidden="1"/>
    </xf>
    <xf numFmtId="177" fontId="80" fillId="0" borderId="0" xfId="4" applyNumberFormat="1" applyFont="1" applyAlignment="1" applyProtection="1">
      <alignment horizontal="center" vertical="center"/>
      <protection hidden="1"/>
    </xf>
    <xf numFmtId="176" fontId="107" fillId="0" borderId="7" xfId="4" applyNumberFormat="1" applyFont="1" applyBorder="1" applyAlignment="1" applyProtection="1">
      <alignment horizontal="center" vertical="center"/>
      <protection hidden="1"/>
    </xf>
    <xf numFmtId="176" fontId="51" fillId="0" borderId="58" xfId="4" applyNumberFormat="1" applyFont="1" applyBorder="1" applyAlignment="1" applyProtection="1">
      <alignment horizontal="left" wrapText="1"/>
      <protection hidden="1"/>
    </xf>
    <xf numFmtId="176" fontId="111" fillId="0" borderId="0" xfId="179" applyNumberFormat="1" applyFont="1" applyAlignment="1" applyProtection="1">
      <alignment horizontal="left" vertical="center"/>
      <protection hidden="1"/>
    </xf>
    <xf numFmtId="176" fontId="13" fillId="0" borderId="0" xfId="0" applyNumberFormat="1" applyFont="1" applyAlignment="1" applyProtection="1">
      <alignment horizontal="center" vertical="center"/>
      <protection hidden="1"/>
    </xf>
  </cellXfs>
  <cellStyles count="185">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4" xr:uid="{B74EB137-2ED7-4443-952C-6DD1B135DAD2}"/>
    <cellStyle name="ハイパーリンク" xfId="88" builtinId="8"/>
    <cellStyle name="ハイパーリンク 2" xfId="55" xr:uid="{89DA4D60-BB25-43A6-B305-D12D2BDC0F59}"/>
    <cellStyle name="メモ 2" xfId="32" xr:uid="{F36423B3-A205-4FC6-AA3D-33AB2268322F}"/>
    <cellStyle name="メモ 2 2" xfId="58" xr:uid="{0BDCD19E-0F05-4D50-92B5-70BBAB3615D5}"/>
    <cellStyle name="メモ 2 2 2" xfId="79" xr:uid="{BF05C084-CDFA-4981-8C01-2722C3129623}"/>
    <cellStyle name="メモ 2 2 2 2" xfId="134" xr:uid="{334DCD0B-3807-4CE8-A319-8BFD8B34E137}"/>
    <cellStyle name="メモ 2 2 3" xfId="101" xr:uid="{651084B3-F2BE-43F4-91EA-6DBB64CBEB1C}"/>
    <cellStyle name="メモ 2 3" xfId="68" xr:uid="{739588C5-CF41-4D2F-985F-66837D438FE2}"/>
    <cellStyle name="メモ 2 3 2" xfId="123" xr:uid="{E9C50482-29DA-4CF4-A8E0-8A7512E675F9}"/>
    <cellStyle name="メモ 2 4" xfId="90"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9" xr:uid="{DF088E56-3BC4-4D59-BB41-316B3940718E}"/>
    <cellStyle name="計算 2 2 2" xfId="80" xr:uid="{47D5DD0B-45A7-492D-AD85-C9EAB8A2052A}"/>
    <cellStyle name="計算 2 2 2 2" xfId="135" xr:uid="{F12EC8CF-113A-4F23-A6D7-65EAFC2B31F1}"/>
    <cellStyle name="計算 2 2 3" xfId="102" xr:uid="{B271E60C-85E3-435D-AD19-BA8EB77B079F}"/>
    <cellStyle name="計算 2 3" xfId="69" xr:uid="{68A2FD23-CCC6-4D6D-85C3-8CDB1DD5AAC2}"/>
    <cellStyle name="計算 2 3 2" xfId="124" xr:uid="{E19E2537-E5BE-4673-A78B-A4FA9DCD8B49}"/>
    <cellStyle name="計算 2 4" xfId="91" xr:uid="{5EEAAF60-374B-40FA-AA3C-90CF269952E3}"/>
    <cellStyle name="警告文 2" xfId="36" xr:uid="{0BF261FB-2A1A-4881-BA19-6B828E257C68}"/>
    <cellStyle name="桁区切り" xfId="50" builtinId="6"/>
    <cellStyle name="桁区切り 2" xfId="2" xr:uid="{75ED8853-2BF7-4025-9E97-D19B3CF4ABF3}"/>
    <cellStyle name="桁区切り 3" xfId="53"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0" xr:uid="{C8947D0B-D091-4A31-B8F4-A1D6D2719992}"/>
    <cellStyle name="集計 2 2 2" xfId="81" xr:uid="{6BD40E9C-B876-4327-8570-79A503D6D63B}"/>
    <cellStyle name="集計 2 2 2 2" xfId="136" xr:uid="{0B0C593E-E13E-4C0A-B768-3FDF262CD9B2}"/>
    <cellStyle name="集計 2 2 3" xfId="103" xr:uid="{9F56183A-58DC-4369-BC1F-10EF2EA6168B}"/>
    <cellStyle name="集計 2 3" xfId="70" xr:uid="{3764669B-CC81-4D60-898C-38F0891B7A2E}"/>
    <cellStyle name="集計 2 3 2" xfId="125" xr:uid="{CE48454D-DD74-4965-BED2-D1A421B6FA53}"/>
    <cellStyle name="集計 2 4" xfId="92" xr:uid="{08D2FE20-37EC-4499-91B5-06C012260177}"/>
    <cellStyle name="出力 2" xfId="42" xr:uid="{F14DCE16-C020-4B73-83F1-0FA798F12D02}"/>
    <cellStyle name="出力 2 2" xfId="61" xr:uid="{AFD28C3D-3C05-4E38-90D5-B6D5E032B5AE}"/>
    <cellStyle name="出力 2 2 2" xfId="82" xr:uid="{D956B99C-44A0-44A7-A17B-D8DEEE8C451C}"/>
    <cellStyle name="出力 2 2 2 2" xfId="137" xr:uid="{8041E294-3809-444E-89B3-A71C2137E83C}"/>
    <cellStyle name="出力 2 2 3" xfId="104" xr:uid="{61C90634-E71A-4E49-9AFC-E3894A7ECA61}"/>
    <cellStyle name="出力 2 3" xfId="71" xr:uid="{9BA12ADF-8374-445E-BCA4-93B556410131}"/>
    <cellStyle name="出力 2 3 2" xfId="126" xr:uid="{E32C1E13-C1C5-4A2B-8B62-11D8C6E3A611}"/>
    <cellStyle name="出力 2 4" xfId="93" xr:uid="{3018DA72-8A49-4327-A9E6-15558A49EFED}"/>
    <cellStyle name="説明文 2" xfId="43" xr:uid="{55D648E0-7351-4237-8D14-076C2812E264}"/>
    <cellStyle name="通貨 2" xfId="52" xr:uid="{FA1CDA73-2A2E-40B4-AE2C-A94D0E3CA7B8}"/>
    <cellStyle name="通貨 2 2" xfId="66" xr:uid="{D7B04420-B170-44CD-81F4-A0862F7CC36A}"/>
    <cellStyle name="通貨 2 2 2" xfId="87" xr:uid="{90218E19-1EEC-43F9-BEC4-CDCF13130FB3}"/>
    <cellStyle name="通貨 2 2 2 2" xfId="142" xr:uid="{5077109C-1ACF-41A8-9FB6-7D5FAC66A7EE}"/>
    <cellStyle name="通貨 2 2 2 3" xfId="178" xr:uid="{E2D54ACA-D2EC-4FA6-AA17-A9B261F0E903}"/>
    <cellStyle name="通貨 2 2 3" xfId="109" xr:uid="{3BB1CFE2-86A3-469D-A9D0-1E84E2E309AA}"/>
    <cellStyle name="通貨 2 2 3 2" xfId="153" xr:uid="{5C1DCDD5-7362-4D7D-A793-C044CACBC53D}"/>
    <cellStyle name="通貨 2 2 4" xfId="121" xr:uid="{0623C998-9D02-481E-BC5B-C4421391D389}"/>
    <cellStyle name="通貨 2 2 5" xfId="167" xr:uid="{67652315-6E0C-4398-BD04-E88906C7A760}"/>
    <cellStyle name="通貨 2 3" xfId="76" xr:uid="{D34AEFBD-AD91-4E87-B801-F6A80589CF34}"/>
    <cellStyle name="通貨 2 3 2" xfId="131" xr:uid="{D2BDA41A-334B-404D-9458-CE86CF8A1C60}"/>
    <cellStyle name="通貨 2 3 3" xfId="172" xr:uid="{AA1688E4-BFFA-4EDF-A316-F45922BA9458}"/>
    <cellStyle name="通貨 2 4" xfId="98" xr:uid="{50DED8B7-9AC5-49D8-9339-07E0CD02BCA3}"/>
    <cellStyle name="通貨 2 4 2" xfId="147" xr:uid="{86F1780B-1FA4-467C-8F6F-7A2A3D2E0E0F}"/>
    <cellStyle name="通貨 2 5" xfId="115" xr:uid="{21C07924-3BEE-45DE-861B-17DD08F555DD}"/>
    <cellStyle name="通貨 2 6" xfId="161" xr:uid="{1B6364D1-3438-4D6B-937F-54757EB23DF3}"/>
    <cellStyle name="入力 2" xfId="44" xr:uid="{5FC0A0E6-D9A5-4C25-A840-C7A0D663989A}"/>
    <cellStyle name="入力 2 2" xfId="62" xr:uid="{6601939A-B508-460A-9946-FBF693BE48B7}"/>
    <cellStyle name="入力 2 2 2" xfId="83" xr:uid="{EE8B7A9A-65B3-4497-9DD4-2B08EF48C35B}"/>
    <cellStyle name="入力 2 2 2 2" xfId="138" xr:uid="{E39F91E3-9E79-46EE-B1F3-3EBF89F193F4}"/>
    <cellStyle name="入力 2 2 3" xfId="105" xr:uid="{1819C082-93DE-47E6-9F0E-133AA9E43F30}"/>
    <cellStyle name="入力 2 3" xfId="72" xr:uid="{F87D28A7-CED3-46F9-82DA-296245A27758}"/>
    <cellStyle name="入力 2 3 2" xfId="127" xr:uid="{5456F20B-6DD6-4FFC-A11A-7BBB4601352C}"/>
    <cellStyle name="入力 2 4" xfId="94" xr:uid="{E823DBF4-F39C-403F-987E-353607155B57}"/>
    <cellStyle name="標準" xfId="0" builtinId="0"/>
    <cellStyle name="標準 2" xfId="1" xr:uid="{C181D3AF-1FF7-46AD-AA51-D0E08E6B47D7}"/>
    <cellStyle name="標準 2 2" xfId="47" xr:uid="{78CBD16C-74EA-4B7D-81FF-B0EDF0F0A6B8}"/>
    <cellStyle name="標準 2 3" xfId="57" xr:uid="{FC4F92B4-B33A-47AE-A9EF-D2AFF56DF578}"/>
    <cellStyle name="標準 2 3 2" xfId="78" xr:uid="{9EAACDEF-6619-47B5-8F62-E462E1178F75}"/>
    <cellStyle name="標準 2 3 2 2" xfId="133" xr:uid="{18F3A380-E550-4EBA-8CB4-DC4FCBF47BAC}"/>
    <cellStyle name="標準 2 3 2 3" xfId="174" xr:uid="{387D32EC-5667-4F9C-B2C9-CF6B29577199}"/>
    <cellStyle name="標準 2 3 3" xfId="100" xr:uid="{D7852B2C-4D9C-494B-B6EF-E19A549EFE46}"/>
    <cellStyle name="標準 2 3 3 2" xfId="149" xr:uid="{EAD84F03-BBE2-46F6-A5B8-00711047A4A5}"/>
    <cellStyle name="標準 2 3 4" xfId="117" xr:uid="{CADCD06B-A8AB-4C5E-BE52-1A7D1B1EBE5E}"/>
    <cellStyle name="標準 2 3 5" xfId="163" xr:uid="{87B9E41F-39B1-4D68-B552-6323596E51F0}"/>
    <cellStyle name="標準 2 4" xfId="67" xr:uid="{1122A8E8-6504-4ED6-A672-03CA8348DEFD}"/>
    <cellStyle name="標準 2 4 2" xfId="122" xr:uid="{CB632E68-342F-46F7-B149-4FAABC2F5297}"/>
    <cellStyle name="標準 2 4 3" xfId="168" xr:uid="{31DCABA0-2B56-4A8B-8EA6-1E3DEF25A702}"/>
    <cellStyle name="標準 2 5" xfId="89" xr:uid="{9823F3CB-67A6-4D74-BC38-488C48455A08}"/>
    <cellStyle name="標準 2 5 2" xfId="143" xr:uid="{6A816EF5-202F-4563-A631-67BD282356D6}"/>
    <cellStyle name="標準 2 5 3" xfId="156" xr:uid="{F97E17A5-1B8A-431F-9D1F-77491B4B4167}"/>
    <cellStyle name="標準 2 6" xfId="111" xr:uid="{34A1F01A-5DAE-4EED-8452-3339F4C4673C}"/>
    <cellStyle name="標準 2 7" xfId="179" xr:uid="{9B1010BA-BF15-48E4-A742-E5EA485CD0A1}"/>
    <cellStyle name="標準 2 8" xfId="180" xr:uid="{2729DC7E-DFCC-4938-9211-CD8E6E2BDD15}"/>
    <cellStyle name="標準 3" xfId="4" xr:uid="{5017276E-1468-4AAB-AE83-DF6F043E89F7}"/>
    <cellStyle name="標準 3 2" xfId="48" xr:uid="{39325C0C-22FF-4C42-A29C-633CD69118C2}"/>
    <cellStyle name="標準 3 2 2" xfId="64" xr:uid="{27E35FB8-82D9-4027-A7C4-FCA18E3C8DFD}"/>
    <cellStyle name="標準 3 2 2 2" xfId="85" xr:uid="{D6AABB32-52D6-4488-ADDF-D266063481E7}"/>
    <cellStyle name="標準 3 2 2 2 2" xfId="140" xr:uid="{30FBC14D-0E25-4036-BC60-39B82DDDF439}"/>
    <cellStyle name="標準 3 2 2 2 3" xfId="176" xr:uid="{0784EFFD-C357-4404-86AF-0A1286D6C3D7}"/>
    <cellStyle name="標準 3 2 2 3" xfId="107" xr:uid="{354E546D-C8D4-46B3-BB5C-50084915894E}"/>
    <cellStyle name="標準 3 2 2 3 2" xfId="151" xr:uid="{EB34200A-36AE-43FD-A231-17420DEBC528}"/>
    <cellStyle name="標準 3 2 2 4" xfId="119" xr:uid="{1427336F-CA70-4A33-8967-9BC99904D6F6}"/>
    <cellStyle name="標準 3 2 2 5" xfId="165" xr:uid="{829DF40A-1C2C-4EAE-8E52-1BC561261896}"/>
    <cellStyle name="標準 3 2 3" xfId="74" xr:uid="{46B54EDE-875A-43A5-A5F9-578FC00D52A2}"/>
    <cellStyle name="標準 3 2 3 2" xfId="129" xr:uid="{889016DE-F0DD-40E0-8788-10BF15C4EBC5}"/>
    <cellStyle name="標準 3 2 3 3" xfId="170" xr:uid="{34CC0B01-A8CC-479D-9C5D-53F168019680}"/>
    <cellStyle name="標準 3 2 4" xfId="96" xr:uid="{756C4CD4-22DC-407C-9A5E-F7DFC0425C14}"/>
    <cellStyle name="標準 3 2 4 2" xfId="145" xr:uid="{2C12FF23-8503-4DF7-B23D-B21D2B4454AC}"/>
    <cellStyle name="標準 3 2 4 3" xfId="159" xr:uid="{DD272C23-6C9B-443A-BF7E-6BE89A7346B8}"/>
    <cellStyle name="標準 3 2 5" xfId="113" xr:uid="{3C6B362F-4F66-4433-990D-6F702322F5A3}"/>
    <cellStyle name="標準 3 2 6" xfId="155" xr:uid="{CBAE95A4-1FBC-475B-A2D8-EC589AA4FCE3}"/>
    <cellStyle name="標準 3 3" xfId="46" xr:uid="{A58E0CF6-FD0F-44C8-83E7-6FDD50093D7C}"/>
    <cellStyle name="標準 3 3 2" xfId="63" xr:uid="{26036CEE-F314-45C9-88D8-A497FFF1FC4D}"/>
    <cellStyle name="標準 3 3 2 2" xfId="84" xr:uid="{4C4F87F5-AD19-45ED-8601-81CA5C977B8E}"/>
    <cellStyle name="標準 3 3 2 2 2" xfId="139" xr:uid="{32BD6B2F-164A-4C4B-8A05-B78DD841C500}"/>
    <cellStyle name="標準 3 3 2 2 3" xfId="175" xr:uid="{9893489A-F29B-4D24-A48F-E01449F389FA}"/>
    <cellStyle name="標準 3 3 2 3" xfId="106" xr:uid="{9FF4B912-F041-461A-91AD-8A83F2F5BB73}"/>
    <cellStyle name="標準 3 3 2 3 2" xfId="150" xr:uid="{E090B5F4-3675-4683-A7F0-5D8A7459125A}"/>
    <cellStyle name="標準 3 3 2 4" xfId="118" xr:uid="{F5E67128-05DB-4B25-9AAE-13251A16EC0C}"/>
    <cellStyle name="標準 3 3 2 5" xfId="164" xr:uid="{6BAE67EB-E714-43EF-828B-ED9C8F6A91A7}"/>
    <cellStyle name="標準 3 3 3" xfId="73" xr:uid="{0800E5BA-3C8E-41C1-B685-581B41558D93}"/>
    <cellStyle name="標準 3 3 3 2" xfId="128" xr:uid="{15899D6B-D510-4EE0-9404-4F6AFE147C2D}"/>
    <cellStyle name="標準 3 3 3 3" xfId="169" xr:uid="{8F8F056F-3E5C-4D32-8845-A349CAF8714E}"/>
    <cellStyle name="標準 3 3 4" xfId="95" xr:uid="{37EC3DEB-BC3B-49BA-9A63-99C477D58DAD}"/>
    <cellStyle name="標準 3 3 4 2" xfId="144" xr:uid="{F23535A4-6C65-4381-91C6-AA88072AF33A}"/>
    <cellStyle name="標準 3 3 5" xfId="112" xr:uid="{42B88BE4-710C-4EB4-9449-D13FF5F1688D}"/>
    <cellStyle name="標準 3 3 6" xfId="158" xr:uid="{BEAAC02B-879B-4A7A-B1F7-E0EE9CD13F9D}"/>
    <cellStyle name="標準 3 4" xfId="157" xr:uid="{017AC12C-E1FB-4E86-A294-6B652CACE2BD}"/>
    <cellStyle name="標準 3 5" xfId="154" xr:uid="{651B1371-75B7-4383-840C-23998605ADC3}"/>
    <cellStyle name="標準 4" xfId="49" xr:uid="{B130D133-4CCA-4A07-B8CE-D4498E70152B}"/>
    <cellStyle name="標準 4 2" xfId="65" xr:uid="{B882137B-5608-4458-9576-2F1B266AE855}"/>
    <cellStyle name="標準 4 2 2" xfId="86" xr:uid="{B706BBEB-7A8E-45D2-98A5-C58FD73EF077}"/>
    <cellStyle name="標準 4 2 2 2" xfId="141" xr:uid="{F3DCD5A6-F3EF-4C1B-A8F1-80A3F19059AE}"/>
    <cellStyle name="標準 4 2 2 2 2" xfId="183" xr:uid="{52D8DB54-CB11-4AC3-B9BE-64AC0EB0B7C9}"/>
    <cellStyle name="標準 4 2 2 3" xfId="177" xr:uid="{45BF5920-F05F-4CE4-922F-D25A47CF5DB3}"/>
    <cellStyle name="標準 4 2 3" xfId="108" xr:uid="{AFEF0FB2-76AD-4D2A-8B94-1BD9145D3E96}"/>
    <cellStyle name="標準 4 2 3 2" xfId="152" xr:uid="{89FF204C-6485-4153-BF91-EAA64223AF40}"/>
    <cellStyle name="標準 4 2 4" xfId="120" xr:uid="{EC924549-88B2-4D86-94A5-8C402890B37D}"/>
    <cellStyle name="標準 4 2 5" xfId="166" xr:uid="{58FCE2F9-6896-4FA6-A305-E57C87EAA478}"/>
    <cellStyle name="標準 4 3" xfId="75" xr:uid="{47BE5683-6ADF-465D-9D7B-18749D023508}"/>
    <cellStyle name="標準 4 3 2" xfId="130" xr:uid="{52317EB9-61A0-4531-B607-6AF42132A48C}"/>
    <cellStyle name="標準 4 3 3" xfId="171" xr:uid="{CD33812B-AA54-4C28-9779-EAD8F921B325}"/>
    <cellStyle name="標準 4 4" xfId="97" xr:uid="{B7CFC33D-AC07-48FD-9948-E9A74543CCEE}"/>
    <cellStyle name="標準 4 4 2" xfId="146" xr:uid="{B48773E0-A448-441B-B5B1-9B627660739D}"/>
    <cellStyle name="標準 4 5" xfId="114" xr:uid="{117BB177-BFE9-40E7-BEAD-047C223535E1}"/>
    <cellStyle name="標準 4 6" xfId="160" xr:uid="{04A88D53-4102-48E9-8790-FA8BD2B24507}"/>
    <cellStyle name="標準 4 7" xfId="182" xr:uid="{1107B1C6-648C-4363-8F03-2E47E315F835}"/>
    <cellStyle name="標準 5" xfId="51" xr:uid="{20188AE4-CD35-48C7-8BC2-61334AC5A580}"/>
    <cellStyle name="標準 6" xfId="56" xr:uid="{3E21409A-41EE-4816-95BE-9E156EAC1571}"/>
    <cellStyle name="標準 6 2" xfId="77" xr:uid="{D328E557-5BF1-486E-98B6-691266785AD7}"/>
    <cellStyle name="標準 6 2 2" xfId="132" xr:uid="{689A140B-DFF2-4C2A-A395-44590EF0F5E6}"/>
    <cellStyle name="標準 6 2 3" xfId="173" xr:uid="{6F72DC9B-84F7-4491-904C-DA2D02057AAA}"/>
    <cellStyle name="標準 6 3" xfId="99" xr:uid="{23E7C882-5BFA-4907-831D-10A236135B1D}"/>
    <cellStyle name="標準 6 3 2" xfId="148" xr:uid="{0BEDC022-9EB7-4552-B449-91DE862280E7}"/>
    <cellStyle name="標準 6 4" xfId="116" xr:uid="{B87569C6-ADAC-43A8-8BE6-79942C84E511}"/>
    <cellStyle name="標準 6 5" xfId="162" xr:uid="{024E9BA8-ADE0-417D-B6EE-BCFEAC6F7B73}"/>
    <cellStyle name="標準 6 6" xfId="184" xr:uid="{3EF04811-F64D-4A76-8A7E-F880BB53B99E}"/>
    <cellStyle name="標準 7" xfId="110" xr:uid="{EDEAB302-7B16-421F-908F-065B943165FD}"/>
    <cellStyle name="標準 7 2" xfId="181" xr:uid="{ADAF747C-D108-4AC8-B689-86769277FAF6}"/>
    <cellStyle name="標準_Sheet1" xfId="3" xr:uid="{0737118A-3FBE-487C-9553-A67D3FD7C493}"/>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CA42E692-7CAF-464C-A034-5D85E918D67A}"/>
            </a:ext>
          </a:extLst>
        </xdr:cNvPr>
        <xdr:cNvSpPr/>
      </xdr:nvSpPr>
      <xdr:spPr>
        <a:xfrm>
          <a:off x="9364980" y="8351519"/>
          <a:ext cx="2400300" cy="32004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36830</xdr:colOff>
      <xdr:row>46</xdr:row>
      <xdr:rowOff>15239</xdr:rowOff>
    </xdr:from>
    <xdr:to>
      <xdr:col>10</xdr:col>
      <xdr:colOff>812800</xdr:colOff>
      <xdr:row>47</xdr:row>
      <xdr:rowOff>259297</xdr:rowOff>
    </xdr:to>
    <xdr:sp macro="" textlink="">
      <xdr:nvSpPr>
        <xdr:cNvPr id="3" name="吹き出し: 上矢印 2">
          <a:extLst>
            <a:ext uri="{FF2B5EF4-FFF2-40B4-BE49-F238E27FC236}">
              <a16:creationId xmlns:a16="http://schemas.microsoft.com/office/drawing/2014/main" id="{BC63019A-5A6A-4ABB-97D6-B0878268D655}"/>
            </a:ext>
          </a:extLst>
        </xdr:cNvPr>
        <xdr:cNvSpPr/>
      </xdr:nvSpPr>
      <xdr:spPr>
        <a:xfrm>
          <a:off x="1865630" y="8351519"/>
          <a:ext cx="4837430" cy="3202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レターパック送料を入力！ 加除出版と宅急便 元払いは空白！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60"/>
  <sheetViews>
    <sheetView showGridLines="0" tabSelected="1" zoomScaleNormal="100" zoomScaleSheetLayoutView="100" workbookViewId="0">
      <selection activeCell="H5" sqref="H5"/>
    </sheetView>
  </sheetViews>
  <sheetFormatPr defaultColWidth="8.88671875" defaultRowHeight="13.2"/>
  <cols>
    <col min="1" max="5" width="11.6640625" style="5" customWidth="1"/>
    <col min="6" max="6" width="11.88671875" style="5" customWidth="1"/>
    <col min="7" max="7" width="12.6640625" style="5" bestFit="1" customWidth="1"/>
    <col min="8" max="10" width="8.88671875" style="5"/>
    <col min="11" max="11" width="11" style="5" customWidth="1"/>
    <col min="12" max="16384" width="8.88671875" style="5"/>
  </cols>
  <sheetData>
    <row r="1" spans="1:11">
      <c r="A1" s="258" t="s">
        <v>144</v>
      </c>
      <c r="B1" s="258"/>
      <c r="C1" s="258"/>
      <c r="D1" s="258"/>
      <c r="E1" s="258"/>
      <c r="F1" s="258"/>
      <c r="G1" s="258"/>
      <c r="H1" s="258"/>
      <c r="I1" s="258"/>
      <c r="J1" s="258"/>
      <c r="K1" s="258"/>
    </row>
    <row r="2" spans="1:11">
      <c r="A2" s="258"/>
      <c r="B2" s="258"/>
      <c r="C2" s="258"/>
      <c r="D2" s="258"/>
      <c r="E2" s="258"/>
      <c r="F2" s="258"/>
      <c r="G2" s="258"/>
      <c r="H2" s="258"/>
      <c r="I2" s="258"/>
      <c r="J2" s="258"/>
      <c r="K2" s="258"/>
    </row>
    <row r="3" spans="1:11" ht="16.2" customHeight="1" thickBot="1">
      <c r="G3" s="12" t="s">
        <v>114</v>
      </c>
      <c r="H3" s="267" t="s">
        <v>113</v>
      </c>
      <c r="I3" s="267"/>
      <c r="J3" s="267"/>
      <c r="K3" s="267"/>
    </row>
    <row r="4" spans="1:11" ht="22.2" customHeight="1">
      <c r="A4" s="259" t="s">
        <v>146</v>
      </c>
      <c r="B4" s="260"/>
      <c r="C4" s="260"/>
      <c r="D4" s="260"/>
      <c r="E4" s="260"/>
      <c r="F4" s="260"/>
      <c r="G4" s="6" t="s">
        <v>5</v>
      </c>
      <c r="H4" s="7" t="s">
        <v>6</v>
      </c>
      <c r="I4" s="261" t="s">
        <v>7</v>
      </c>
      <c r="J4" s="261"/>
      <c r="K4" s="262"/>
    </row>
    <row r="5" spans="1:11" ht="18.45" customHeight="1">
      <c r="A5" s="263" t="s">
        <v>8</v>
      </c>
      <c r="B5" s="264"/>
      <c r="C5" s="264"/>
      <c r="D5" s="264"/>
      <c r="E5" s="264"/>
      <c r="F5" s="264"/>
      <c r="G5" s="1">
        <v>5000</v>
      </c>
      <c r="H5" s="13"/>
      <c r="I5" s="265"/>
      <c r="J5" s="265"/>
      <c r="K5" s="266"/>
    </row>
    <row r="6" spans="1:11" ht="18.45" customHeight="1">
      <c r="A6" s="263" t="s">
        <v>232</v>
      </c>
      <c r="B6" s="268"/>
      <c r="C6" s="268"/>
      <c r="D6" s="268"/>
      <c r="E6" s="268"/>
      <c r="F6" s="268"/>
      <c r="G6" s="1">
        <v>3300</v>
      </c>
      <c r="H6" s="13"/>
      <c r="I6" s="265"/>
      <c r="J6" s="265"/>
      <c r="K6" s="266"/>
    </row>
    <row r="7" spans="1:11" ht="18.45" customHeight="1">
      <c r="A7" s="263" t="s">
        <v>9</v>
      </c>
      <c r="B7" s="264"/>
      <c r="C7" s="264"/>
      <c r="D7" s="264"/>
      <c r="E7" s="264"/>
      <c r="F7" s="264"/>
      <c r="G7" s="1">
        <v>4500</v>
      </c>
      <c r="H7" s="13"/>
      <c r="I7" s="265"/>
      <c r="J7" s="265"/>
      <c r="K7" s="266"/>
    </row>
    <row r="8" spans="1:11" ht="18.45" customHeight="1">
      <c r="A8" s="263" t="s">
        <v>169</v>
      </c>
      <c r="B8" s="264"/>
      <c r="C8" s="264"/>
      <c r="D8" s="264"/>
      <c r="E8" s="264"/>
      <c r="F8" s="264"/>
      <c r="G8" s="1">
        <v>3400</v>
      </c>
      <c r="H8" s="13"/>
      <c r="I8" s="265" t="s">
        <v>44</v>
      </c>
      <c r="J8" s="265"/>
      <c r="K8" s="266"/>
    </row>
    <row r="9" spans="1:11" ht="18.45" customHeight="1">
      <c r="A9" s="263" t="s">
        <v>10</v>
      </c>
      <c r="B9" s="264"/>
      <c r="C9" s="264"/>
      <c r="D9" s="264"/>
      <c r="E9" s="264"/>
      <c r="F9" s="264"/>
      <c r="G9" s="1">
        <v>3200</v>
      </c>
      <c r="H9" s="13"/>
      <c r="I9" s="265"/>
      <c r="J9" s="265"/>
      <c r="K9" s="266"/>
    </row>
    <row r="10" spans="1:11" ht="18.45" customHeight="1">
      <c r="A10" s="263" t="s">
        <v>11</v>
      </c>
      <c r="B10" s="264"/>
      <c r="C10" s="264"/>
      <c r="D10" s="264"/>
      <c r="E10" s="264"/>
      <c r="F10" s="264"/>
      <c r="G10" s="1">
        <v>3500</v>
      </c>
      <c r="H10" s="13"/>
      <c r="I10" s="265"/>
      <c r="J10" s="265"/>
      <c r="K10" s="266"/>
    </row>
    <row r="11" spans="1:11" ht="18.45" customHeight="1">
      <c r="A11" s="263" t="s">
        <v>198</v>
      </c>
      <c r="B11" s="264"/>
      <c r="C11" s="264"/>
      <c r="D11" s="264"/>
      <c r="E11" s="264"/>
      <c r="F11" s="264"/>
      <c r="G11" s="1">
        <v>4900</v>
      </c>
      <c r="H11" s="13"/>
      <c r="I11" s="265"/>
      <c r="J11" s="265"/>
      <c r="K11" s="266"/>
    </row>
    <row r="12" spans="1:11" ht="18.45" customHeight="1">
      <c r="A12" s="263" t="s">
        <v>170</v>
      </c>
      <c r="B12" s="264"/>
      <c r="C12" s="264"/>
      <c r="D12" s="264"/>
      <c r="E12" s="264"/>
      <c r="F12" s="264"/>
      <c r="G12" s="1">
        <v>2300</v>
      </c>
      <c r="H12" s="13"/>
      <c r="I12" s="265"/>
      <c r="J12" s="265"/>
      <c r="K12" s="266"/>
    </row>
    <row r="13" spans="1:11" ht="18.45" customHeight="1">
      <c r="A13" s="263" t="s">
        <v>168</v>
      </c>
      <c r="B13" s="264"/>
      <c r="C13" s="264"/>
      <c r="D13" s="264"/>
      <c r="E13" s="264"/>
      <c r="F13" s="264"/>
      <c r="G13" s="1">
        <v>2000</v>
      </c>
      <c r="H13" s="13"/>
      <c r="I13" s="265"/>
      <c r="J13" s="265"/>
      <c r="K13" s="266"/>
    </row>
    <row r="14" spans="1:11" ht="18.45" customHeight="1">
      <c r="A14" s="263" t="s">
        <v>12</v>
      </c>
      <c r="B14" s="264"/>
      <c r="C14" s="264"/>
      <c r="D14" s="264"/>
      <c r="E14" s="264"/>
      <c r="F14" s="264"/>
      <c r="G14" s="1">
        <v>70</v>
      </c>
      <c r="H14" s="13"/>
      <c r="I14" s="269" t="s">
        <v>45</v>
      </c>
      <c r="J14" s="270"/>
      <c r="K14" s="271"/>
    </row>
    <row r="15" spans="1:11" ht="18.45" customHeight="1">
      <c r="A15" s="263" t="s">
        <v>13</v>
      </c>
      <c r="B15" s="264"/>
      <c r="C15" s="264"/>
      <c r="D15" s="264"/>
      <c r="E15" s="264"/>
      <c r="F15" s="264"/>
      <c r="G15" s="1">
        <v>70</v>
      </c>
      <c r="H15" s="13"/>
      <c r="I15" s="269" t="s">
        <v>45</v>
      </c>
      <c r="J15" s="270"/>
      <c r="K15" s="271"/>
    </row>
    <row r="16" spans="1:11" ht="18.45" customHeight="1">
      <c r="A16" s="263" t="s">
        <v>14</v>
      </c>
      <c r="B16" s="264"/>
      <c r="C16" s="264"/>
      <c r="D16" s="264"/>
      <c r="E16" s="264"/>
      <c r="F16" s="264"/>
      <c r="G16" s="1">
        <v>70</v>
      </c>
      <c r="H16" s="13"/>
      <c r="I16" s="269" t="s">
        <v>45</v>
      </c>
      <c r="J16" s="270"/>
      <c r="K16" s="271"/>
    </row>
    <row r="17" spans="1:11" ht="18.45" customHeight="1">
      <c r="A17" s="263" t="s">
        <v>15</v>
      </c>
      <c r="B17" s="264"/>
      <c r="C17" s="264"/>
      <c r="D17" s="264"/>
      <c r="E17" s="264"/>
      <c r="F17" s="264"/>
      <c r="G17" s="2">
        <v>61</v>
      </c>
      <c r="H17" s="13"/>
      <c r="I17" s="269" t="s">
        <v>45</v>
      </c>
      <c r="J17" s="270"/>
      <c r="K17" s="271"/>
    </row>
    <row r="18" spans="1:11" ht="18.45" customHeight="1">
      <c r="A18" s="263" t="s">
        <v>16</v>
      </c>
      <c r="B18" s="264"/>
      <c r="C18" s="264"/>
      <c r="D18" s="264"/>
      <c r="E18" s="264"/>
      <c r="F18" s="264"/>
      <c r="G18" s="2">
        <v>82</v>
      </c>
      <c r="H18" s="13"/>
      <c r="I18" s="265" t="s">
        <v>45</v>
      </c>
      <c r="J18" s="265"/>
      <c r="K18" s="266"/>
    </row>
    <row r="19" spans="1:11" ht="18.45" customHeight="1">
      <c r="A19" s="263" t="s">
        <v>17</v>
      </c>
      <c r="B19" s="264"/>
      <c r="C19" s="264"/>
      <c r="D19" s="264"/>
      <c r="E19" s="264"/>
      <c r="F19" s="264"/>
      <c r="G19" s="2">
        <v>305</v>
      </c>
      <c r="H19" s="13"/>
      <c r="I19" s="265" t="s">
        <v>46</v>
      </c>
      <c r="J19" s="265"/>
      <c r="K19" s="266"/>
    </row>
    <row r="20" spans="1:11" ht="18.45" customHeight="1" thickBot="1">
      <c r="A20" s="275" t="s">
        <v>18</v>
      </c>
      <c r="B20" s="276"/>
      <c r="C20" s="276"/>
      <c r="D20" s="276"/>
      <c r="E20" s="276"/>
      <c r="F20" s="276"/>
      <c r="G20" s="3">
        <v>305</v>
      </c>
      <c r="H20" s="14"/>
      <c r="I20" s="277" t="s">
        <v>46</v>
      </c>
      <c r="J20" s="277"/>
      <c r="K20" s="278"/>
    </row>
    <row r="21" spans="1:11" ht="18.45" customHeight="1">
      <c r="A21" s="280" t="s">
        <v>103</v>
      </c>
      <c r="B21" s="281"/>
      <c r="C21" s="281"/>
      <c r="D21" s="281"/>
      <c r="E21" s="281"/>
      <c r="F21" s="281"/>
      <c r="G21" s="8"/>
      <c r="H21" s="8"/>
      <c r="I21" s="8"/>
      <c r="J21" s="8"/>
      <c r="K21" s="10"/>
    </row>
    <row r="22" spans="1:11" ht="18.45" customHeight="1">
      <c r="A22" s="263" t="s">
        <v>79</v>
      </c>
      <c r="B22" s="264"/>
      <c r="C22" s="264"/>
      <c r="D22" s="264"/>
      <c r="E22" s="264"/>
      <c r="F22" s="264"/>
      <c r="G22" s="1">
        <v>5000</v>
      </c>
      <c r="H22" s="13"/>
      <c r="I22" s="282" t="s">
        <v>145</v>
      </c>
      <c r="J22" s="283"/>
      <c r="K22" s="284"/>
    </row>
    <row r="23" spans="1:11" ht="27" customHeight="1">
      <c r="A23" s="279" t="s">
        <v>109</v>
      </c>
      <c r="B23" s="264"/>
      <c r="C23" s="264"/>
      <c r="D23" s="264"/>
      <c r="E23" s="264"/>
      <c r="F23" s="264"/>
      <c r="G23" s="1">
        <v>7200</v>
      </c>
      <c r="H23" s="13"/>
      <c r="I23" s="285"/>
      <c r="J23" s="286"/>
      <c r="K23" s="287"/>
    </row>
    <row r="24" spans="1:11" ht="18.45" customHeight="1">
      <c r="A24" s="272" t="s">
        <v>81</v>
      </c>
      <c r="B24" s="273"/>
      <c r="C24" s="273"/>
      <c r="D24" s="273"/>
      <c r="E24" s="273"/>
      <c r="F24" s="274"/>
      <c r="G24" s="1">
        <v>15700</v>
      </c>
      <c r="H24" s="13"/>
      <c r="I24" s="285"/>
      <c r="J24" s="286"/>
      <c r="K24" s="287"/>
    </row>
    <row r="25" spans="1:11" ht="18.45" customHeight="1">
      <c r="A25" s="263" t="s">
        <v>82</v>
      </c>
      <c r="B25" s="264"/>
      <c r="C25" s="264"/>
      <c r="D25" s="264"/>
      <c r="E25" s="264"/>
      <c r="F25" s="264"/>
      <c r="G25" s="1">
        <v>4200</v>
      </c>
      <c r="H25" s="13"/>
      <c r="I25" s="285"/>
      <c r="J25" s="286"/>
      <c r="K25" s="287"/>
    </row>
    <row r="26" spans="1:11" ht="18.45" customHeight="1">
      <c r="A26" s="263" t="s">
        <v>83</v>
      </c>
      <c r="B26" s="264"/>
      <c r="C26" s="264"/>
      <c r="D26" s="264"/>
      <c r="E26" s="264"/>
      <c r="F26" s="264"/>
      <c r="G26" s="1">
        <v>14600</v>
      </c>
      <c r="H26" s="13"/>
      <c r="I26" s="285"/>
      <c r="J26" s="286"/>
      <c r="K26" s="287"/>
    </row>
    <row r="27" spans="1:11" ht="18.45" customHeight="1">
      <c r="A27" s="263" t="s">
        <v>84</v>
      </c>
      <c r="B27" s="264"/>
      <c r="C27" s="264"/>
      <c r="D27" s="264"/>
      <c r="E27" s="264"/>
      <c r="F27" s="264"/>
      <c r="G27" s="1">
        <v>9000</v>
      </c>
      <c r="H27" s="13"/>
      <c r="I27" s="285"/>
      <c r="J27" s="286"/>
      <c r="K27" s="287"/>
    </row>
    <row r="28" spans="1:11" ht="18.45" customHeight="1">
      <c r="A28" s="279" t="s">
        <v>85</v>
      </c>
      <c r="B28" s="264"/>
      <c r="C28" s="264"/>
      <c r="D28" s="264"/>
      <c r="E28" s="264"/>
      <c r="F28" s="264"/>
      <c r="G28" s="1">
        <v>3700</v>
      </c>
      <c r="H28" s="13"/>
      <c r="I28" s="285"/>
      <c r="J28" s="286"/>
      <c r="K28" s="287"/>
    </row>
    <row r="29" spans="1:11" ht="18.45" customHeight="1">
      <c r="A29" s="263" t="s">
        <v>86</v>
      </c>
      <c r="B29" s="264"/>
      <c r="C29" s="264"/>
      <c r="D29" s="264"/>
      <c r="E29" s="264"/>
      <c r="F29" s="264"/>
      <c r="G29" s="1">
        <v>6800</v>
      </c>
      <c r="H29" s="13"/>
      <c r="I29" s="285"/>
      <c r="J29" s="286"/>
      <c r="K29" s="287"/>
    </row>
    <row r="30" spans="1:11" ht="18.45" customHeight="1">
      <c r="A30" s="263" t="s">
        <v>87</v>
      </c>
      <c r="B30" s="264"/>
      <c r="C30" s="264"/>
      <c r="D30" s="264"/>
      <c r="E30" s="264"/>
      <c r="F30" s="264"/>
      <c r="G30" s="1">
        <v>3100</v>
      </c>
      <c r="H30" s="13"/>
      <c r="I30" s="285"/>
      <c r="J30" s="286"/>
      <c r="K30" s="287"/>
    </row>
    <row r="31" spans="1:11" ht="27" customHeight="1">
      <c r="A31" s="272" t="s">
        <v>110</v>
      </c>
      <c r="B31" s="273"/>
      <c r="C31" s="273"/>
      <c r="D31" s="273"/>
      <c r="E31" s="273"/>
      <c r="F31" s="274"/>
      <c r="G31" s="1">
        <v>2400</v>
      </c>
      <c r="H31" s="13"/>
      <c r="I31" s="285"/>
      <c r="J31" s="286"/>
      <c r="K31" s="287"/>
    </row>
    <row r="32" spans="1:11" ht="18.45" customHeight="1">
      <c r="A32" s="272" t="s">
        <v>88</v>
      </c>
      <c r="B32" s="273"/>
      <c r="C32" s="273"/>
      <c r="D32" s="273"/>
      <c r="E32" s="273"/>
      <c r="F32" s="274"/>
      <c r="G32" s="1">
        <v>5000</v>
      </c>
      <c r="H32" s="13"/>
      <c r="I32" s="285"/>
      <c r="J32" s="286"/>
      <c r="K32" s="287"/>
    </row>
    <row r="33" spans="1:11" ht="18.45" customHeight="1">
      <c r="A33" s="263" t="s">
        <v>89</v>
      </c>
      <c r="B33" s="264"/>
      <c r="C33" s="264"/>
      <c r="D33" s="264"/>
      <c r="E33" s="264"/>
      <c r="F33" s="264"/>
      <c r="G33" s="1">
        <v>2500</v>
      </c>
      <c r="H33" s="13"/>
      <c r="I33" s="285"/>
      <c r="J33" s="286"/>
      <c r="K33" s="287"/>
    </row>
    <row r="34" spans="1:11" ht="18.45" customHeight="1" thickBot="1">
      <c r="A34" s="263" t="s">
        <v>90</v>
      </c>
      <c r="B34" s="264"/>
      <c r="C34" s="264"/>
      <c r="D34" s="264"/>
      <c r="E34" s="264"/>
      <c r="F34" s="264"/>
      <c r="G34" s="1">
        <v>6700</v>
      </c>
      <c r="H34" s="13"/>
      <c r="I34" s="288"/>
      <c r="J34" s="289"/>
      <c r="K34" s="290"/>
    </row>
    <row r="35" spans="1:11" ht="18.45" customHeight="1">
      <c r="A35" s="293" t="s">
        <v>104</v>
      </c>
      <c r="B35" s="294"/>
      <c r="C35" s="294"/>
      <c r="D35" s="294"/>
      <c r="E35" s="294"/>
      <c r="F35" s="294"/>
      <c r="G35" s="9"/>
      <c r="H35" s="9"/>
      <c r="I35" s="9"/>
      <c r="J35" s="9"/>
      <c r="K35" s="11"/>
    </row>
    <row r="36" spans="1:11" ht="18.45" customHeight="1">
      <c r="A36" s="263" t="s">
        <v>19</v>
      </c>
      <c r="B36" s="264"/>
      <c r="C36" s="264"/>
      <c r="D36" s="264"/>
      <c r="E36" s="264"/>
      <c r="F36" s="264"/>
      <c r="G36" s="1">
        <v>3143</v>
      </c>
      <c r="H36" s="13"/>
      <c r="I36" s="298" t="s">
        <v>129</v>
      </c>
      <c r="J36" s="299"/>
      <c r="K36" s="300"/>
    </row>
    <row r="37" spans="1:11" ht="18.45" customHeight="1" thickBot="1">
      <c r="A37" s="275" t="s">
        <v>171</v>
      </c>
      <c r="B37" s="276"/>
      <c r="C37" s="276"/>
      <c r="D37" s="276"/>
      <c r="E37" s="276"/>
      <c r="F37" s="276"/>
      <c r="G37" s="4">
        <v>4620</v>
      </c>
      <c r="H37" s="14"/>
      <c r="I37" s="301"/>
      <c r="J37" s="302"/>
      <c r="K37" s="303"/>
    </row>
    <row r="38" spans="1:11" ht="18.45" customHeight="1">
      <c r="A38" s="280" t="s">
        <v>105</v>
      </c>
      <c r="B38" s="281"/>
      <c r="C38" s="281"/>
      <c r="D38" s="281"/>
      <c r="E38" s="281"/>
      <c r="F38" s="281"/>
      <c r="G38" s="8"/>
      <c r="H38" s="8"/>
      <c r="I38" s="8"/>
      <c r="J38" s="8"/>
      <c r="K38" s="10"/>
    </row>
    <row r="39" spans="1:11" ht="18.45" customHeight="1">
      <c r="A39" s="291" t="s">
        <v>91</v>
      </c>
      <c r="B39" s="292"/>
      <c r="C39" s="292"/>
      <c r="D39" s="292"/>
      <c r="E39" s="292"/>
      <c r="F39" s="292"/>
      <c r="G39" s="1">
        <v>5720</v>
      </c>
      <c r="H39" s="13"/>
      <c r="I39" s="282" t="s">
        <v>150</v>
      </c>
      <c r="J39" s="304"/>
      <c r="K39" s="305"/>
    </row>
    <row r="40" spans="1:11" ht="18.45" customHeight="1">
      <c r="A40" s="291" t="s">
        <v>275</v>
      </c>
      <c r="B40" s="292"/>
      <c r="C40" s="292"/>
      <c r="D40" s="292"/>
      <c r="E40" s="292"/>
      <c r="F40" s="292"/>
      <c r="G40" s="1">
        <v>4000</v>
      </c>
      <c r="H40" s="13"/>
      <c r="I40" s="306"/>
      <c r="J40" s="307"/>
      <c r="K40" s="308"/>
    </row>
    <row r="41" spans="1:11" ht="18.45" customHeight="1">
      <c r="A41" s="263" t="s">
        <v>3</v>
      </c>
      <c r="B41" s="264"/>
      <c r="C41" s="264"/>
      <c r="D41" s="264"/>
      <c r="E41" s="264"/>
      <c r="F41" s="264"/>
      <c r="G41" s="1">
        <v>4070</v>
      </c>
      <c r="H41" s="13"/>
      <c r="I41" s="306"/>
      <c r="J41" s="307"/>
      <c r="K41" s="308"/>
    </row>
    <row r="42" spans="1:11" ht="18.45" customHeight="1" thickBot="1">
      <c r="A42" s="275" t="s">
        <v>20</v>
      </c>
      <c r="B42" s="276"/>
      <c r="C42" s="276"/>
      <c r="D42" s="276"/>
      <c r="E42" s="276"/>
      <c r="F42" s="276"/>
      <c r="G42" s="4">
        <v>2550</v>
      </c>
      <c r="H42" s="14"/>
      <c r="I42" s="309"/>
      <c r="J42" s="310"/>
      <c r="K42" s="311"/>
    </row>
    <row r="43" spans="1:11">
      <c r="A43" s="312"/>
      <c r="B43" s="312"/>
      <c r="C43" s="312"/>
      <c r="D43" s="312"/>
      <c r="E43" s="312"/>
      <c r="F43" s="312"/>
    </row>
    <row r="44" spans="1:11" ht="13.8" thickBot="1">
      <c r="A44" s="313" t="s">
        <v>141</v>
      </c>
      <c r="B44" s="313"/>
      <c r="C44" s="313"/>
      <c r="D44" s="313"/>
      <c r="E44" s="313"/>
      <c r="F44" s="313"/>
      <c r="G44" s="313"/>
      <c r="H44" s="313"/>
      <c r="I44" s="313"/>
      <c r="J44" s="313"/>
      <c r="K44" s="313"/>
    </row>
    <row r="45" spans="1:11" ht="19.95" customHeight="1">
      <c r="A45" s="316" t="s">
        <v>22</v>
      </c>
      <c r="B45" s="317"/>
      <c r="C45" s="21" t="s">
        <v>28</v>
      </c>
      <c r="D45" s="323"/>
      <c r="E45" s="324"/>
      <c r="F45" s="15" t="s">
        <v>130</v>
      </c>
      <c r="G45" s="16"/>
      <c r="H45" s="16"/>
      <c r="I45" s="16"/>
      <c r="J45" s="16"/>
      <c r="K45" s="17"/>
    </row>
    <row r="46" spans="1:11" ht="19.95" customHeight="1">
      <c r="A46" s="318"/>
      <c r="B46" s="319"/>
      <c r="C46" s="320"/>
      <c r="D46" s="321"/>
      <c r="E46" s="321"/>
      <c r="F46" s="321"/>
      <c r="G46" s="321"/>
      <c r="H46" s="321"/>
      <c r="I46" s="321"/>
      <c r="J46" s="321"/>
      <c r="K46" s="322"/>
    </row>
    <row r="47" spans="1:11" ht="19.95" customHeight="1">
      <c r="A47" s="318" t="s">
        <v>47</v>
      </c>
      <c r="B47" s="319"/>
      <c r="C47" s="332"/>
      <c r="D47" s="333"/>
      <c r="E47" s="333"/>
      <c r="F47" s="333"/>
      <c r="G47" s="333"/>
      <c r="H47" s="333"/>
      <c r="I47" s="333"/>
      <c r="J47" s="333"/>
      <c r="K47" s="334"/>
    </row>
    <row r="48" spans="1:11" ht="19.95" customHeight="1">
      <c r="A48" s="318"/>
      <c r="B48" s="319"/>
      <c r="C48" s="22" t="s">
        <v>131</v>
      </c>
      <c r="D48" s="325"/>
      <c r="E48" s="326"/>
      <c r="F48" s="326"/>
      <c r="G48" s="327"/>
      <c r="H48" s="22" t="s">
        <v>132</v>
      </c>
      <c r="I48" s="325"/>
      <c r="J48" s="326"/>
      <c r="K48" s="328"/>
    </row>
    <row r="49" spans="1:48" ht="19.95" customHeight="1">
      <c r="A49" s="335" t="s">
        <v>142</v>
      </c>
      <c r="B49" s="336"/>
      <c r="C49" s="337"/>
      <c r="D49" s="326"/>
      <c r="E49" s="326"/>
      <c r="F49" s="326"/>
      <c r="G49" s="326"/>
      <c r="H49" s="326"/>
      <c r="I49" s="326"/>
      <c r="J49" s="326"/>
      <c r="K49" s="328"/>
    </row>
    <row r="50" spans="1:48" ht="19.95" customHeight="1">
      <c r="A50" s="338" t="s">
        <v>143</v>
      </c>
      <c r="B50" s="339"/>
      <c r="C50" s="340"/>
      <c r="D50" s="341"/>
      <c r="E50" s="342"/>
      <c r="F50" s="19" t="s">
        <v>152</v>
      </c>
      <c r="G50" s="20"/>
      <c r="H50" s="23" t="s">
        <v>133</v>
      </c>
      <c r="I50" s="329"/>
      <c r="J50" s="330"/>
      <c r="K50" s="331"/>
    </row>
    <row r="51" spans="1:48" s="25" customFormat="1" ht="33.6" customHeight="1" thickBot="1">
      <c r="A51" s="343" t="s">
        <v>140</v>
      </c>
      <c r="B51" s="344"/>
      <c r="C51" s="295"/>
      <c r="D51" s="296"/>
      <c r="E51" s="296"/>
      <c r="F51" s="296"/>
      <c r="G51" s="296"/>
      <c r="H51" s="296"/>
      <c r="I51" s="296"/>
      <c r="J51" s="296"/>
      <c r="K51" s="297"/>
    </row>
    <row r="52" spans="1:48" ht="8.4" customHeight="1"/>
    <row r="53" spans="1:48" s="18" customFormat="1">
      <c r="A53" s="313" t="s">
        <v>111</v>
      </c>
      <c r="B53" s="313"/>
      <c r="C53" s="313"/>
      <c r="D53" s="313"/>
      <c r="E53" s="313"/>
      <c r="F53" s="313"/>
      <c r="G53" s="313"/>
      <c r="H53" s="313"/>
      <c r="I53" s="313"/>
      <c r="J53" s="313"/>
      <c r="K53" s="313"/>
    </row>
    <row r="54" spans="1:48" s="18" customFormat="1">
      <c r="A54" s="18" t="s">
        <v>112</v>
      </c>
    </row>
    <row r="55" spans="1:48" s="54" customFormat="1" ht="20.399999999999999" customHeight="1">
      <c r="A55" s="52" t="s">
        <v>166</v>
      </c>
      <c r="B55" s="53" t="s">
        <v>187</v>
      </c>
      <c r="C55" s="18"/>
      <c r="E55" s="56" t="s">
        <v>188</v>
      </c>
      <c r="F55" s="55"/>
      <c r="G55" s="55"/>
      <c r="H55" s="55"/>
      <c r="I55" s="55"/>
      <c r="J55" s="55"/>
      <c r="K55" s="55"/>
    </row>
    <row r="56" spans="1:48" s="29" customFormat="1" ht="15" customHeight="1">
      <c r="A56" s="314" t="s">
        <v>238</v>
      </c>
      <c r="B56" s="314"/>
      <c r="C56" s="314"/>
      <c r="D56" s="314"/>
      <c r="E56" s="314"/>
      <c r="F56" s="314"/>
      <c r="G56" s="314"/>
      <c r="H56" s="314"/>
      <c r="I56" s="314"/>
      <c r="J56" s="314"/>
      <c r="K56" s="314"/>
    </row>
    <row r="57" spans="1:48" s="18" customFormat="1">
      <c r="A57" s="18" t="s">
        <v>195</v>
      </c>
    </row>
    <row r="58" spans="1:48" s="18" customFormat="1" ht="8.4" customHeight="1"/>
    <row r="59" spans="1:48" ht="48" customHeight="1">
      <c r="A59" s="315" t="s">
        <v>196</v>
      </c>
      <c r="B59" s="315"/>
      <c r="C59" s="315"/>
      <c r="D59" s="315"/>
      <c r="E59" s="315"/>
      <c r="F59" s="315"/>
      <c r="G59" s="315"/>
      <c r="H59" s="315"/>
      <c r="I59" s="315"/>
      <c r="J59" s="315"/>
      <c r="K59" s="315"/>
    </row>
    <row r="60" spans="1:48" s="28" customFormat="1" ht="60" customHeight="1">
      <c r="A60" s="257" t="s">
        <v>197</v>
      </c>
      <c r="B60" s="257"/>
      <c r="C60" s="257"/>
      <c r="D60" s="257"/>
      <c r="E60" s="257"/>
      <c r="F60" s="257"/>
      <c r="G60" s="257"/>
      <c r="H60" s="257"/>
      <c r="I60" s="257"/>
      <c r="J60" s="257"/>
      <c r="K60" s="257"/>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5"/>
      <c r="AT60" s="25"/>
      <c r="AU60" s="25"/>
      <c r="AV60" s="27"/>
    </row>
  </sheetData>
  <sheetProtection algorithmName="SHA-512" hashValue="7OGy3+b9nTt+yH8lySA1eB3CS/ATs2cFI72YCYbiPDOkkS43BmfIlPc44hUu5lMgLICm6T4Xajg9UbKsh2SPCA==" saltValue="stnL1ufs+SZosj2cFVY/ow==" spinCount="100000" sheet="1" objects="1" scenarios="1"/>
  <mergeCells count="81">
    <mergeCell ref="A56:K56"/>
    <mergeCell ref="A59:K59"/>
    <mergeCell ref="A45:B46"/>
    <mergeCell ref="C46:K46"/>
    <mergeCell ref="A53:K53"/>
    <mergeCell ref="D45:E45"/>
    <mergeCell ref="D48:G48"/>
    <mergeCell ref="I48:K48"/>
    <mergeCell ref="I50:K50"/>
    <mergeCell ref="A47:B48"/>
    <mergeCell ref="C47:K47"/>
    <mergeCell ref="A49:B49"/>
    <mergeCell ref="C49:K49"/>
    <mergeCell ref="A50:B50"/>
    <mergeCell ref="C50:E50"/>
    <mergeCell ref="A51:B51"/>
    <mergeCell ref="C51:K51"/>
    <mergeCell ref="I36:K37"/>
    <mergeCell ref="I39:K42"/>
    <mergeCell ref="A42:F42"/>
    <mergeCell ref="A43:F43"/>
    <mergeCell ref="A44:K44"/>
    <mergeCell ref="A31:F31"/>
    <mergeCell ref="A32:F32"/>
    <mergeCell ref="A33:F33"/>
    <mergeCell ref="A41:F41"/>
    <mergeCell ref="A34:F34"/>
    <mergeCell ref="A36:F36"/>
    <mergeCell ref="A37:F37"/>
    <mergeCell ref="A39:F39"/>
    <mergeCell ref="A40:F40"/>
    <mergeCell ref="A35:F35"/>
    <mergeCell ref="A38:F38"/>
    <mergeCell ref="A26:F26"/>
    <mergeCell ref="A27:F27"/>
    <mergeCell ref="A28:F28"/>
    <mergeCell ref="A29:F29"/>
    <mergeCell ref="A30:F30"/>
    <mergeCell ref="A16:F16"/>
    <mergeCell ref="I16:K16"/>
    <mergeCell ref="A17:F17"/>
    <mergeCell ref="I17:K17"/>
    <mergeCell ref="A24:F24"/>
    <mergeCell ref="A18:F18"/>
    <mergeCell ref="I18:K18"/>
    <mergeCell ref="A19:F19"/>
    <mergeCell ref="I19:K19"/>
    <mergeCell ref="A20:F20"/>
    <mergeCell ref="I20:K20"/>
    <mergeCell ref="A22:F22"/>
    <mergeCell ref="A23:F23"/>
    <mergeCell ref="A21:F21"/>
    <mergeCell ref="I22:K34"/>
    <mergeCell ref="A25:F25"/>
    <mergeCell ref="A13:F13"/>
    <mergeCell ref="I13:K13"/>
    <mergeCell ref="A14:F14"/>
    <mergeCell ref="I14:K14"/>
    <mergeCell ref="A15:F15"/>
    <mergeCell ref="I15:K15"/>
    <mergeCell ref="I10:K10"/>
    <mergeCell ref="A11:F11"/>
    <mergeCell ref="I11:K11"/>
    <mergeCell ref="A12:F12"/>
    <mergeCell ref="I12:K12"/>
    <mergeCell ref="A60:K60"/>
    <mergeCell ref="A1:K2"/>
    <mergeCell ref="A4:F4"/>
    <mergeCell ref="I4:K4"/>
    <mergeCell ref="A5:F5"/>
    <mergeCell ref="I5:K5"/>
    <mergeCell ref="H3:K3"/>
    <mergeCell ref="A6:F6"/>
    <mergeCell ref="I6:K6"/>
    <mergeCell ref="A7:F7"/>
    <mergeCell ref="I7:K7"/>
    <mergeCell ref="A8:F8"/>
    <mergeCell ref="I8:K8"/>
    <mergeCell ref="A9:F9"/>
    <mergeCell ref="I9:K9"/>
    <mergeCell ref="A10:F10"/>
  </mergeCells>
  <phoneticPr fontId="14"/>
  <hyperlinks>
    <hyperlink ref="B55"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FBA4-8580-41F4-A2C4-D3698F14ECFF}">
  <sheetPr>
    <pageSetUpPr fitToPage="1"/>
  </sheetPr>
  <dimension ref="A1:BF75"/>
  <sheetViews>
    <sheetView topLeftCell="A33" zoomScaleNormal="100" workbookViewId="0">
      <selection activeCell="N46" sqref="N46"/>
    </sheetView>
  </sheetViews>
  <sheetFormatPr defaultRowHeight="13.2"/>
  <cols>
    <col min="14" max="14" width="9.77734375" bestFit="1" customWidth="1"/>
    <col min="17" max="17" width="9.77734375" bestFit="1" customWidth="1"/>
    <col min="18" max="58" width="10.5546875" customWidth="1"/>
  </cols>
  <sheetData>
    <row r="1" spans="1:58">
      <c r="A1" s="444" t="s">
        <v>147</v>
      </c>
      <c r="B1" s="444"/>
      <c r="C1" s="444"/>
      <c r="D1" s="444"/>
      <c r="E1" s="444"/>
      <c r="F1" s="444"/>
      <c r="G1" s="444"/>
      <c r="H1" s="444"/>
      <c r="I1" s="444"/>
      <c r="J1" s="444"/>
      <c r="K1" s="444"/>
      <c r="L1" s="58"/>
      <c r="M1" s="59"/>
      <c r="N1" s="59"/>
      <c r="O1" s="59"/>
      <c r="P1" s="31"/>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row>
    <row r="2" spans="1:58">
      <c r="A2" s="444"/>
      <c r="B2" s="444"/>
      <c r="C2" s="444"/>
      <c r="D2" s="444"/>
      <c r="E2" s="444"/>
      <c r="F2" s="444"/>
      <c r="G2" s="444"/>
      <c r="H2" s="444"/>
      <c r="I2" s="444"/>
      <c r="J2" s="444"/>
      <c r="K2" s="444"/>
      <c r="L2" s="58"/>
      <c r="M2" s="59"/>
      <c r="N2" s="59"/>
      <c r="O2" s="59"/>
      <c r="P2" s="31"/>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ht="13.8" thickBot="1">
      <c r="A3" s="444"/>
      <c r="B3" s="444"/>
      <c r="C3" s="444"/>
      <c r="D3" s="444"/>
      <c r="E3" s="444"/>
      <c r="F3" s="444"/>
      <c r="G3" s="444"/>
      <c r="H3" s="444"/>
      <c r="I3" s="444"/>
      <c r="J3" s="444"/>
      <c r="K3" s="444"/>
      <c r="L3" s="58"/>
      <c r="M3" s="59"/>
      <c r="N3" s="59"/>
      <c r="O3" s="59"/>
      <c r="P3" s="31"/>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58" ht="24.6" thickTop="1" thickBot="1">
      <c r="A4" s="60"/>
      <c r="B4" s="60"/>
      <c r="C4" s="57"/>
      <c r="D4" s="57"/>
      <c r="E4" s="57"/>
      <c r="F4" s="57"/>
      <c r="G4" s="57"/>
      <c r="H4" s="57"/>
      <c r="I4" s="57"/>
      <c r="J4" s="57"/>
      <c r="K4" s="57"/>
      <c r="L4" s="445" t="s">
        <v>43</v>
      </c>
      <c r="M4" s="446"/>
      <c r="N4" s="155"/>
      <c r="O4" s="59"/>
      <c r="P4" s="31"/>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row>
    <row r="5" spans="1:58" ht="14.4" thickTop="1" thickBot="1">
      <c r="A5" s="58"/>
      <c r="B5" s="58"/>
      <c r="C5" s="58"/>
      <c r="D5" s="58"/>
      <c r="E5" s="58"/>
      <c r="F5" s="58"/>
      <c r="G5" s="61" t="s">
        <v>114</v>
      </c>
      <c r="H5" s="447" t="s">
        <v>200</v>
      </c>
      <c r="I5" s="447"/>
      <c r="J5" s="447"/>
      <c r="K5" s="447"/>
      <c r="L5" s="58"/>
      <c r="M5" s="59"/>
      <c r="N5" s="59"/>
      <c r="O5" s="59"/>
      <c r="P5" s="31"/>
      <c r="Q5" s="58"/>
      <c r="R5" s="58"/>
      <c r="S5" s="58"/>
      <c r="T5" s="58"/>
      <c r="Y5" s="58"/>
      <c r="Z5" s="58" t="s">
        <v>240</v>
      </c>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ht="22.05" customHeight="1">
      <c r="A6" s="448" t="s">
        <v>4</v>
      </c>
      <c r="B6" s="449"/>
      <c r="C6" s="449"/>
      <c r="D6" s="449"/>
      <c r="E6" s="449"/>
      <c r="F6" s="449"/>
      <c r="G6" s="62" t="s">
        <v>106</v>
      </c>
      <c r="H6" s="63" t="s">
        <v>6</v>
      </c>
      <c r="I6" s="450" t="s">
        <v>7</v>
      </c>
      <c r="J6" s="450"/>
      <c r="K6" s="451"/>
      <c r="L6" s="64"/>
      <c r="M6" s="59"/>
      <c r="N6" s="65" t="s">
        <v>30</v>
      </c>
      <c r="O6" s="30"/>
      <c r="P6" s="66" t="s">
        <v>107</v>
      </c>
      <c r="Q6" s="66" t="s">
        <v>29</v>
      </c>
      <c r="R6" s="67" t="s">
        <v>108</v>
      </c>
      <c r="S6" s="67" t="s">
        <v>135</v>
      </c>
      <c r="T6" s="68"/>
      <c r="U6" s="139" t="s">
        <v>234</v>
      </c>
      <c r="V6" s="139" t="s">
        <v>235</v>
      </c>
      <c r="W6" s="139" t="s">
        <v>236</v>
      </c>
      <c r="X6" s="139" t="s">
        <v>237</v>
      </c>
      <c r="Y6" s="68"/>
      <c r="Z6" s="139" t="s">
        <v>234</v>
      </c>
      <c r="AA6" s="139" t="s">
        <v>235</v>
      </c>
      <c r="AB6" s="139" t="s">
        <v>236</v>
      </c>
      <c r="AC6" s="139" t="s">
        <v>237</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ht="15" customHeight="1">
      <c r="A7" s="440" t="s">
        <v>8</v>
      </c>
      <c r="B7" s="441"/>
      <c r="C7" s="441"/>
      <c r="D7" s="441"/>
      <c r="E7" s="441"/>
      <c r="F7" s="441"/>
      <c r="G7" s="69">
        <v>5000</v>
      </c>
      <c r="H7" s="70">
        <f>会員用申込書!H5</f>
        <v>0</v>
      </c>
      <c r="I7" s="431" t="s">
        <v>137</v>
      </c>
      <c r="J7" s="431"/>
      <c r="K7" s="432"/>
      <c r="L7" s="64"/>
      <c r="M7" s="59"/>
      <c r="N7" s="71">
        <f>IF(H7="", 0, G7*H7)</f>
        <v>0</v>
      </c>
      <c r="O7" s="31"/>
      <c r="P7" s="72">
        <v>150</v>
      </c>
      <c r="Q7" s="73">
        <f>IF(H7="", 0, P7*H7)</f>
        <v>0</v>
      </c>
      <c r="R7" s="74">
        <v>1580</v>
      </c>
      <c r="S7" s="73">
        <f>IF(H7="", 0, R7*H7)</f>
        <v>0</v>
      </c>
      <c r="T7" s="58"/>
      <c r="U7" s="157" t="str">
        <f>IF(H7&gt;=1, A7, "")</f>
        <v/>
      </c>
      <c r="V7" s="157" t="str">
        <f>IF(H7&gt;=1, G7, "")</f>
        <v/>
      </c>
      <c r="W7" s="58" t="str">
        <f>IF(H7&gt;=1, H7, "")</f>
        <v/>
      </c>
      <c r="X7" s="58" t="str">
        <f>IF(H7&gt;=1, N7, "")</f>
        <v/>
      </c>
      <c r="Y7" s="58"/>
      <c r="Z7" s="157" t="str">
        <f>IF(H7&gt;=1, A7, "")</f>
        <v/>
      </c>
      <c r="AA7" s="157" t="str">
        <f>IF(H7&gt;=1, G7, "")</f>
        <v/>
      </c>
      <c r="AB7" s="58" t="str">
        <f>IF(H7&gt;=1, H7, "")</f>
        <v/>
      </c>
      <c r="AC7" s="58" t="str">
        <f>IF(H7&gt;=1, N7, "")</f>
        <v/>
      </c>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ht="15" customHeight="1">
      <c r="A8" s="440" t="s">
        <v>232</v>
      </c>
      <c r="B8" s="441"/>
      <c r="C8" s="441"/>
      <c r="D8" s="441"/>
      <c r="E8" s="441"/>
      <c r="F8" s="441"/>
      <c r="G8" s="69">
        <v>3300</v>
      </c>
      <c r="H8" s="70">
        <f>会員用申込書!H6</f>
        <v>0</v>
      </c>
      <c r="I8" s="431"/>
      <c r="J8" s="431"/>
      <c r="K8" s="432"/>
      <c r="L8" s="64"/>
      <c r="M8" s="59"/>
      <c r="N8" s="71">
        <f t="shared" ref="N8:N44" si="0">IF(H8="", 0, G8*H8)</f>
        <v>0</v>
      </c>
      <c r="O8" s="31"/>
      <c r="P8" s="72">
        <v>12</v>
      </c>
      <c r="Q8" s="73">
        <f t="shared" ref="Q8:Q22" si="1">IF(H8="", 0, P8*H8)</f>
        <v>0</v>
      </c>
      <c r="R8" s="74">
        <v>680</v>
      </c>
      <c r="S8" s="73">
        <f t="shared" ref="S8:S21" si="2">IF(H8="", 0, R8*H8)</f>
        <v>0</v>
      </c>
      <c r="T8" s="58"/>
      <c r="U8" s="157" t="str">
        <f t="shared" ref="U8:U44" si="3">IF(H8&gt;=1, A8, "")</f>
        <v/>
      </c>
      <c r="V8" s="157" t="str">
        <f t="shared" ref="V8:V44" si="4">IF(H8&gt;=1, G8, "")</f>
        <v/>
      </c>
      <c r="W8" s="58" t="str">
        <f t="shared" ref="W8:W44" si="5">IF(H8&gt;=1, H8, "")</f>
        <v/>
      </c>
      <c r="X8" s="58" t="str">
        <f t="shared" ref="X8:X44" si="6">IF(H8&gt;=1, N8, "")</f>
        <v/>
      </c>
      <c r="Y8" s="58"/>
      <c r="Z8" s="157" t="str">
        <f t="shared" ref="Z8:Z44" si="7">IF(H8&gt;=1, A8, "")</f>
        <v/>
      </c>
      <c r="AA8" s="157" t="str">
        <f t="shared" ref="AA8:AA44" si="8">IF(H8&gt;=1, G8, "")</f>
        <v/>
      </c>
      <c r="AB8" s="58" t="str">
        <f t="shared" ref="AB8:AB44" si="9">IF(H8&gt;=1, H8, "")</f>
        <v/>
      </c>
      <c r="AC8" s="58" t="str">
        <f t="shared" ref="AC8:AC44" si="10">IF(H8&gt;=1, N8, "")</f>
        <v/>
      </c>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ht="15" customHeight="1">
      <c r="A9" s="440" t="s">
        <v>9</v>
      </c>
      <c r="B9" s="441"/>
      <c r="C9" s="441"/>
      <c r="D9" s="441"/>
      <c r="E9" s="441"/>
      <c r="F9" s="441"/>
      <c r="G9" s="69">
        <v>4500</v>
      </c>
      <c r="H9" s="70">
        <f>会員用申込書!H7</f>
        <v>0</v>
      </c>
      <c r="I9" s="431" t="s">
        <v>137</v>
      </c>
      <c r="J9" s="431"/>
      <c r="K9" s="432"/>
      <c r="L9" s="64"/>
      <c r="M9" s="59"/>
      <c r="N9" s="71">
        <f t="shared" si="0"/>
        <v>0</v>
      </c>
      <c r="O9" s="31"/>
      <c r="P9" s="72">
        <v>10</v>
      </c>
      <c r="Q9" s="73">
        <f t="shared" si="1"/>
        <v>0</v>
      </c>
      <c r="R9" s="74">
        <v>480</v>
      </c>
      <c r="S9" s="73">
        <f t="shared" si="2"/>
        <v>0</v>
      </c>
      <c r="T9" s="58"/>
      <c r="U9" s="157" t="str">
        <f t="shared" si="3"/>
        <v/>
      </c>
      <c r="V9" s="157" t="str">
        <f t="shared" si="4"/>
        <v/>
      </c>
      <c r="W9" s="58" t="str">
        <f t="shared" si="5"/>
        <v/>
      </c>
      <c r="X9" s="58" t="str">
        <f t="shared" si="6"/>
        <v/>
      </c>
      <c r="Y9" s="58"/>
      <c r="Z9" s="157" t="str">
        <f t="shared" si="7"/>
        <v/>
      </c>
      <c r="AA9" s="157" t="str">
        <f t="shared" si="8"/>
        <v/>
      </c>
      <c r="AB9" s="58" t="str">
        <f t="shared" si="9"/>
        <v/>
      </c>
      <c r="AC9" s="58" t="str">
        <f t="shared" si="10"/>
        <v/>
      </c>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ht="15" customHeight="1">
      <c r="A10" s="440" t="s">
        <v>192</v>
      </c>
      <c r="B10" s="441"/>
      <c r="C10" s="441"/>
      <c r="D10" s="441"/>
      <c r="E10" s="441"/>
      <c r="F10" s="441"/>
      <c r="G10" s="69">
        <v>3400</v>
      </c>
      <c r="H10" s="70">
        <f>会員用申込書!H8</f>
        <v>0</v>
      </c>
      <c r="I10" s="431"/>
      <c r="J10" s="431"/>
      <c r="K10" s="432"/>
      <c r="L10" s="64"/>
      <c r="M10" s="59"/>
      <c r="N10" s="71">
        <f t="shared" si="0"/>
        <v>0</v>
      </c>
      <c r="O10" s="31"/>
      <c r="P10" s="72">
        <v>18</v>
      </c>
      <c r="Q10" s="73">
        <f t="shared" si="1"/>
        <v>0</v>
      </c>
      <c r="R10" s="74">
        <v>1000</v>
      </c>
      <c r="S10" s="73">
        <f t="shared" si="2"/>
        <v>0</v>
      </c>
      <c r="T10" s="58"/>
      <c r="U10" s="157" t="str">
        <f t="shared" si="3"/>
        <v/>
      </c>
      <c r="V10" s="157" t="str">
        <f t="shared" si="4"/>
        <v/>
      </c>
      <c r="W10" s="58" t="str">
        <f t="shared" si="5"/>
        <v/>
      </c>
      <c r="X10" s="58" t="str">
        <f t="shared" si="6"/>
        <v/>
      </c>
      <c r="Y10" s="58"/>
      <c r="Z10" s="157" t="str">
        <f t="shared" si="7"/>
        <v/>
      </c>
      <c r="AA10" s="157" t="str">
        <f t="shared" si="8"/>
        <v/>
      </c>
      <c r="AB10" s="58" t="str">
        <f t="shared" si="9"/>
        <v/>
      </c>
      <c r="AC10" s="58" t="str">
        <f t="shared" si="10"/>
        <v/>
      </c>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ht="15" customHeight="1">
      <c r="A11" s="440" t="s">
        <v>10</v>
      </c>
      <c r="B11" s="441"/>
      <c r="C11" s="441"/>
      <c r="D11" s="441"/>
      <c r="E11" s="441"/>
      <c r="F11" s="441"/>
      <c r="G11" s="69">
        <v>3200</v>
      </c>
      <c r="H11" s="70">
        <f>会員用申込書!H9</f>
        <v>0</v>
      </c>
      <c r="I11" s="431"/>
      <c r="J11" s="431"/>
      <c r="K11" s="432"/>
      <c r="L11" s="64"/>
      <c r="M11" s="59"/>
      <c r="N11" s="71">
        <f t="shared" si="0"/>
        <v>0</v>
      </c>
      <c r="O11" s="31"/>
      <c r="P11" s="72">
        <v>8</v>
      </c>
      <c r="Q11" s="73">
        <f t="shared" si="1"/>
        <v>0</v>
      </c>
      <c r="R11" s="74">
        <v>400</v>
      </c>
      <c r="S11" s="73">
        <f t="shared" si="2"/>
        <v>0</v>
      </c>
      <c r="T11" s="58"/>
      <c r="U11" s="157" t="str">
        <f t="shared" si="3"/>
        <v/>
      </c>
      <c r="V11" s="157" t="str">
        <f t="shared" si="4"/>
        <v/>
      </c>
      <c r="W11" s="58" t="str">
        <f t="shared" si="5"/>
        <v/>
      </c>
      <c r="X11" s="58" t="str">
        <f t="shared" si="6"/>
        <v/>
      </c>
      <c r="Y11" s="58"/>
      <c r="Z11" s="157" t="str">
        <f t="shared" si="7"/>
        <v/>
      </c>
      <c r="AA11" s="157" t="str">
        <f t="shared" si="8"/>
        <v/>
      </c>
      <c r="AB11" s="58" t="str">
        <f t="shared" si="9"/>
        <v/>
      </c>
      <c r="AC11" s="58" t="str">
        <f t="shared" si="10"/>
        <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ht="15" customHeight="1">
      <c r="A12" s="440" t="s">
        <v>11</v>
      </c>
      <c r="B12" s="441"/>
      <c r="C12" s="441"/>
      <c r="D12" s="441"/>
      <c r="E12" s="441"/>
      <c r="F12" s="441"/>
      <c r="G12" s="69">
        <v>3500</v>
      </c>
      <c r="H12" s="70">
        <f>会員用申込書!H10</f>
        <v>0</v>
      </c>
      <c r="I12" s="431" t="s">
        <v>137</v>
      </c>
      <c r="J12" s="431"/>
      <c r="K12" s="432"/>
      <c r="L12" s="64"/>
      <c r="M12" s="59"/>
      <c r="N12" s="71">
        <f t="shared" si="0"/>
        <v>0</v>
      </c>
      <c r="O12" s="31"/>
      <c r="P12" s="72">
        <v>13</v>
      </c>
      <c r="Q12" s="73">
        <f t="shared" si="1"/>
        <v>0</v>
      </c>
      <c r="R12" s="74">
        <v>820</v>
      </c>
      <c r="S12" s="73">
        <f t="shared" si="2"/>
        <v>0</v>
      </c>
      <c r="T12" s="58"/>
      <c r="U12" s="157" t="str">
        <f t="shared" si="3"/>
        <v/>
      </c>
      <c r="V12" s="157" t="str">
        <f t="shared" si="4"/>
        <v/>
      </c>
      <c r="W12" s="58" t="str">
        <f t="shared" si="5"/>
        <v/>
      </c>
      <c r="X12" s="58" t="str">
        <f t="shared" si="6"/>
        <v/>
      </c>
      <c r="Y12" s="58"/>
      <c r="Z12" s="157" t="str">
        <f t="shared" si="7"/>
        <v/>
      </c>
      <c r="AA12" s="157" t="str">
        <f t="shared" si="8"/>
        <v/>
      </c>
      <c r="AB12" s="58" t="str">
        <f t="shared" si="9"/>
        <v/>
      </c>
      <c r="AC12" s="58" t="str">
        <f t="shared" si="10"/>
        <v/>
      </c>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ht="15" customHeight="1">
      <c r="A13" s="442" t="s">
        <v>198</v>
      </c>
      <c r="B13" s="443"/>
      <c r="C13" s="443"/>
      <c r="D13" s="443"/>
      <c r="E13" s="443"/>
      <c r="F13" s="443"/>
      <c r="G13" s="75">
        <v>4900</v>
      </c>
      <c r="H13" s="70">
        <f>会員用申込書!H11</f>
        <v>0</v>
      </c>
      <c r="I13" s="431"/>
      <c r="J13" s="431"/>
      <c r="K13" s="432"/>
      <c r="L13" s="64"/>
      <c r="M13" s="59"/>
      <c r="N13" s="71">
        <f t="shared" si="0"/>
        <v>0</v>
      </c>
      <c r="O13" s="31"/>
      <c r="P13" s="72">
        <v>15</v>
      </c>
      <c r="Q13" s="73">
        <f t="shared" si="1"/>
        <v>0</v>
      </c>
      <c r="R13" s="74">
        <v>760</v>
      </c>
      <c r="S13" s="73">
        <f t="shared" si="2"/>
        <v>0</v>
      </c>
      <c r="T13" s="58"/>
      <c r="U13" s="157" t="str">
        <f t="shared" si="3"/>
        <v/>
      </c>
      <c r="V13" s="157" t="str">
        <f t="shared" si="4"/>
        <v/>
      </c>
      <c r="W13" s="58" t="str">
        <f t="shared" si="5"/>
        <v/>
      </c>
      <c r="X13" s="58" t="str">
        <f t="shared" si="6"/>
        <v/>
      </c>
      <c r="Y13" s="58"/>
      <c r="Z13" s="157" t="str">
        <f t="shared" si="7"/>
        <v/>
      </c>
      <c r="AA13" s="157" t="str">
        <f t="shared" si="8"/>
        <v/>
      </c>
      <c r="AB13" s="58" t="str">
        <f t="shared" si="9"/>
        <v/>
      </c>
      <c r="AC13" s="58" t="str">
        <f t="shared" si="10"/>
        <v/>
      </c>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ht="15" customHeight="1">
      <c r="A14" s="437" t="s">
        <v>167</v>
      </c>
      <c r="B14" s="438"/>
      <c r="C14" s="438"/>
      <c r="D14" s="438"/>
      <c r="E14" s="438"/>
      <c r="F14" s="439"/>
      <c r="G14" s="69">
        <v>2300</v>
      </c>
      <c r="H14" s="70">
        <f>会員用申込書!H12</f>
        <v>0</v>
      </c>
      <c r="I14" s="431"/>
      <c r="J14" s="431"/>
      <c r="K14" s="432"/>
      <c r="L14" s="58"/>
      <c r="M14" s="59"/>
      <c r="N14" s="71">
        <f t="shared" si="0"/>
        <v>0</v>
      </c>
      <c r="O14" s="31"/>
      <c r="P14" s="72">
        <v>12</v>
      </c>
      <c r="Q14" s="73">
        <f t="shared" si="1"/>
        <v>0</v>
      </c>
      <c r="R14" s="74">
        <v>620</v>
      </c>
      <c r="S14" s="73">
        <f t="shared" si="2"/>
        <v>0</v>
      </c>
      <c r="T14" s="58"/>
      <c r="U14" s="157" t="str">
        <f t="shared" si="3"/>
        <v/>
      </c>
      <c r="V14" s="157" t="str">
        <f t="shared" si="4"/>
        <v/>
      </c>
      <c r="W14" s="58" t="str">
        <f t="shared" si="5"/>
        <v/>
      </c>
      <c r="X14" s="58" t="str">
        <f t="shared" si="6"/>
        <v/>
      </c>
      <c r="Y14" s="58"/>
      <c r="Z14" s="157" t="str">
        <f t="shared" si="7"/>
        <v/>
      </c>
      <c r="AA14" s="157" t="str">
        <f t="shared" si="8"/>
        <v/>
      </c>
      <c r="AB14" s="58" t="str">
        <f t="shared" si="9"/>
        <v/>
      </c>
      <c r="AC14" s="58" t="str">
        <f t="shared" si="10"/>
        <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ht="15" customHeight="1">
      <c r="A15" s="437" t="s">
        <v>168</v>
      </c>
      <c r="B15" s="438"/>
      <c r="C15" s="438"/>
      <c r="D15" s="438"/>
      <c r="E15" s="438"/>
      <c r="F15" s="439"/>
      <c r="G15" s="69">
        <v>2000</v>
      </c>
      <c r="H15" s="70">
        <f>会員用申込書!H13</f>
        <v>0</v>
      </c>
      <c r="I15" s="431"/>
      <c r="J15" s="431"/>
      <c r="K15" s="432"/>
      <c r="L15" s="58"/>
      <c r="M15" s="59"/>
      <c r="N15" s="71">
        <f t="shared" si="0"/>
        <v>0</v>
      </c>
      <c r="O15" s="31"/>
      <c r="P15" s="72">
        <v>9</v>
      </c>
      <c r="Q15" s="73">
        <f t="shared" si="1"/>
        <v>0</v>
      </c>
      <c r="R15" s="74">
        <v>480</v>
      </c>
      <c r="S15" s="73">
        <f t="shared" si="2"/>
        <v>0</v>
      </c>
      <c r="T15" s="58"/>
      <c r="U15" s="157" t="str">
        <f t="shared" si="3"/>
        <v/>
      </c>
      <c r="V15" s="157" t="str">
        <f t="shared" si="4"/>
        <v/>
      </c>
      <c r="W15" s="58" t="str">
        <f t="shared" si="5"/>
        <v/>
      </c>
      <c r="X15" s="58" t="str">
        <f t="shared" si="6"/>
        <v/>
      </c>
      <c r="Y15" s="58"/>
      <c r="Z15" s="157" t="str">
        <f t="shared" si="7"/>
        <v/>
      </c>
      <c r="AA15" s="157" t="str">
        <f t="shared" si="8"/>
        <v/>
      </c>
      <c r="AB15" s="58" t="str">
        <f t="shared" si="9"/>
        <v/>
      </c>
      <c r="AC15" s="58" t="str">
        <f t="shared" si="10"/>
        <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ht="15" customHeight="1">
      <c r="A16" s="440" t="s">
        <v>12</v>
      </c>
      <c r="B16" s="441"/>
      <c r="C16" s="441"/>
      <c r="D16" s="441"/>
      <c r="E16" s="441"/>
      <c r="F16" s="441"/>
      <c r="G16" s="69">
        <v>70</v>
      </c>
      <c r="H16" s="70">
        <f>会員用申込書!H14</f>
        <v>0</v>
      </c>
      <c r="I16" s="431"/>
      <c r="J16" s="431"/>
      <c r="K16" s="432"/>
      <c r="L16" s="58"/>
      <c r="M16" s="59"/>
      <c r="N16" s="71">
        <f t="shared" si="0"/>
        <v>0</v>
      </c>
      <c r="O16" s="31"/>
      <c r="P16" s="76">
        <v>1.5</v>
      </c>
      <c r="Q16" s="73">
        <f t="shared" si="1"/>
        <v>0</v>
      </c>
      <c r="R16" s="74">
        <v>20</v>
      </c>
      <c r="S16" s="73">
        <f t="shared" si="2"/>
        <v>0</v>
      </c>
      <c r="T16" s="58"/>
      <c r="U16" s="157" t="str">
        <f t="shared" si="3"/>
        <v/>
      </c>
      <c r="V16" s="157" t="str">
        <f t="shared" si="4"/>
        <v/>
      </c>
      <c r="W16" s="58" t="str">
        <f t="shared" si="5"/>
        <v/>
      </c>
      <c r="X16" s="58" t="str">
        <f t="shared" si="6"/>
        <v/>
      </c>
      <c r="Y16" s="58"/>
      <c r="Z16" s="157" t="str">
        <f t="shared" si="7"/>
        <v/>
      </c>
      <c r="AA16" s="157" t="str">
        <f t="shared" si="8"/>
        <v/>
      </c>
      <c r="AB16" s="58" t="str">
        <f t="shared" si="9"/>
        <v/>
      </c>
      <c r="AC16" s="58" t="str">
        <f t="shared" si="10"/>
        <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ht="15" customHeight="1">
      <c r="A17" s="440" t="s">
        <v>13</v>
      </c>
      <c r="B17" s="441"/>
      <c r="C17" s="441"/>
      <c r="D17" s="441"/>
      <c r="E17" s="441"/>
      <c r="F17" s="441"/>
      <c r="G17" s="69">
        <v>70</v>
      </c>
      <c r="H17" s="70">
        <f>会員用申込書!H15</f>
        <v>0</v>
      </c>
      <c r="I17" s="431"/>
      <c r="J17" s="431"/>
      <c r="K17" s="432"/>
      <c r="L17" s="58"/>
      <c r="M17" s="59"/>
      <c r="N17" s="71">
        <f t="shared" si="0"/>
        <v>0</v>
      </c>
      <c r="O17" s="31"/>
      <c r="P17" s="76">
        <v>1.5</v>
      </c>
      <c r="Q17" s="73">
        <f t="shared" si="1"/>
        <v>0</v>
      </c>
      <c r="R17" s="74">
        <v>20</v>
      </c>
      <c r="S17" s="73">
        <f t="shared" si="2"/>
        <v>0</v>
      </c>
      <c r="T17" s="58"/>
      <c r="U17" s="157" t="str">
        <f t="shared" si="3"/>
        <v/>
      </c>
      <c r="V17" s="157" t="str">
        <f t="shared" si="4"/>
        <v/>
      </c>
      <c r="W17" s="58" t="str">
        <f t="shared" si="5"/>
        <v/>
      </c>
      <c r="X17" s="58" t="str">
        <f t="shared" si="6"/>
        <v/>
      </c>
      <c r="Y17" s="58"/>
      <c r="Z17" s="157" t="str">
        <f t="shared" si="7"/>
        <v/>
      </c>
      <c r="AA17" s="157" t="str">
        <f t="shared" si="8"/>
        <v/>
      </c>
      <c r="AB17" s="58" t="str">
        <f t="shared" si="9"/>
        <v/>
      </c>
      <c r="AC17" s="58" t="str">
        <f t="shared" si="10"/>
        <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ht="15" customHeight="1">
      <c r="A18" s="440" t="s">
        <v>14</v>
      </c>
      <c r="B18" s="441"/>
      <c r="C18" s="441"/>
      <c r="D18" s="441"/>
      <c r="E18" s="441"/>
      <c r="F18" s="441"/>
      <c r="G18" s="69">
        <v>70</v>
      </c>
      <c r="H18" s="70">
        <f>会員用申込書!H16</f>
        <v>0</v>
      </c>
      <c r="I18" s="431"/>
      <c r="J18" s="431"/>
      <c r="K18" s="432"/>
      <c r="L18" s="58"/>
      <c r="M18" s="59"/>
      <c r="N18" s="71">
        <f t="shared" si="0"/>
        <v>0</v>
      </c>
      <c r="O18" s="31"/>
      <c r="P18" s="76">
        <v>1.5</v>
      </c>
      <c r="Q18" s="73">
        <f t="shared" si="1"/>
        <v>0</v>
      </c>
      <c r="R18" s="74">
        <v>20</v>
      </c>
      <c r="S18" s="73">
        <f t="shared" si="2"/>
        <v>0</v>
      </c>
      <c r="T18" s="58"/>
      <c r="U18" s="157" t="str">
        <f t="shared" si="3"/>
        <v/>
      </c>
      <c r="V18" s="157" t="str">
        <f t="shared" si="4"/>
        <v/>
      </c>
      <c r="W18" s="58" t="str">
        <f t="shared" si="5"/>
        <v/>
      </c>
      <c r="X18" s="58" t="str">
        <f t="shared" si="6"/>
        <v/>
      </c>
      <c r="Y18" s="58"/>
      <c r="Z18" s="157" t="str">
        <f t="shared" si="7"/>
        <v/>
      </c>
      <c r="AA18" s="157" t="str">
        <f t="shared" si="8"/>
        <v/>
      </c>
      <c r="AB18" s="58" t="str">
        <f t="shared" si="9"/>
        <v/>
      </c>
      <c r="AC18" s="58" t="str">
        <f t="shared" si="10"/>
        <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ht="15" customHeight="1">
      <c r="A19" s="429" t="s">
        <v>15</v>
      </c>
      <c r="B19" s="430"/>
      <c r="C19" s="430"/>
      <c r="D19" s="430"/>
      <c r="E19" s="430"/>
      <c r="F19" s="430"/>
      <c r="G19" s="77">
        <v>61</v>
      </c>
      <c r="H19" s="70">
        <f>会員用申込書!H17</f>
        <v>0</v>
      </c>
      <c r="I19" s="431"/>
      <c r="J19" s="431"/>
      <c r="K19" s="432"/>
      <c r="L19" s="58"/>
      <c r="M19" s="59"/>
      <c r="N19" s="71">
        <f t="shared" si="0"/>
        <v>0</v>
      </c>
      <c r="O19" s="31"/>
      <c r="P19" s="76">
        <v>1.5</v>
      </c>
      <c r="Q19" s="73">
        <f t="shared" si="1"/>
        <v>0</v>
      </c>
      <c r="R19" s="74">
        <v>20</v>
      </c>
      <c r="S19" s="73">
        <f t="shared" si="2"/>
        <v>0</v>
      </c>
      <c r="T19" s="58"/>
      <c r="U19" s="157" t="str">
        <f t="shared" si="3"/>
        <v/>
      </c>
      <c r="V19" s="157" t="str">
        <f t="shared" si="4"/>
        <v/>
      </c>
      <c r="W19" s="58" t="str">
        <f t="shared" si="5"/>
        <v/>
      </c>
      <c r="X19" s="58" t="str">
        <f t="shared" si="6"/>
        <v/>
      </c>
      <c r="Y19" s="58"/>
      <c r="Z19" s="157" t="str">
        <f t="shared" si="7"/>
        <v/>
      </c>
      <c r="AA19" s="157" t="str">
        <f t="shared" si="8"/>
        <v/>
      </c>
      <c r="AB19" s="58" t="str">
        <f t="shared" si="9"/>
        <v/>
      </c>
      <c r="AC19" s="58" t="str">
        <f t="shared" si="10"/>
        <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ht="15" customHeight="1">
      <c r="A20" s="429" t="s">
        <v>189</v>
      </c>
      <c r="B20" s="430"/>
      <c r="C20" s="430"/>
      <c r="D20" s="430"/>
      <c r="E20" s="430"/>
      <c r="F20" s="430"/>
      <c r="G20" s="77">
        <v>82</v>
      </c>
      <c r="H20" s="70">
        <f>会員用申込書!H18</f>
        <v>0</v>
      </c>
      <c r="I20" s="431"/>
      <c r="J20" s="431"/>
      <c r="K20" s="432"/>
      <c r="L20" s="58"/>
      <c r="M20" s="59"/>
      <c r="N20" s="71">
        <f t="shared" si="0"/>
        <v>0</v>
      </c>
      <c r="O20" s="31"/>
      <c r="P20" s="76">
        <v>1.5</v>
      </c>
      <c r="Q20" s="73">
        <f t="shared" si="1"/>
        <v>0</v>
      </c>
      <c r="R20" s="74">
        <v>20</v>
      </c>
      <c r="S20" s="73">
        <f t="shared" si="2"/>
        <v>0</v>
      </c>
      <c r="T20" s="58"/>
      <c r="U20" s="157" t="str">
        <f t="shared" si="3"/>
        <v/>
      </c>
      <c r="V20" s="157" t="str">
        <f t="shared" si="4"/>
        <v/>
      </c>
      <c r="W20" s="58" t="str">
        <f t="shared" si="5"/>
        <v/>
      </c>
      <c r="X20" s="58" t="str">
        <f t="shared" si="6"/>
        <v/>
      </c>
      <c r="Y20" s="58"/>
      <c r="Z20" s="157" t="str">
        <f t="shared" si="7"/>
        <v/>
      </c>
      <c r="AA20" s="157" t="str">
        <f t="shared" si="8"/>
        <v/>
      </c>
      <c r="AB20" s="58" t="str">
        <f t="shared" si="9"/>
        <v/>
      </c>
      <c r="AC20" s="58" t="str">
        <f t="shared" si="10"/>
        <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ht="15" customHeight="1">
      <c r="A21" s="429" t="s">
        <v>17</v>
      </c>
      <c r="B21" s="430"/>
      <c r="C21" s="430"/>
      <c r="D21" s="430"/>
      <c r="E21" s="430"/>
      <c r="F21" s="430"/>
      <c r="G21" s="77">
        <v>305</v>
      </c>
      <c r="H21" s="70">
        <f>会員用申込書!H19</f>
        <v>0</v>
      </c>
      <c r="I21" s="431"/>
      <c r="J21" s="431"/>
      <c r="K21" s="432"/>
      <c r="L21" s="58"/>
      <c r="M21" s="59"/>
      <c r="N21" s="71">
        <f t="shared" si="0"/>
        <v>0</v>
      </c>
      <c r="O21" s="31"/>
      <c r="P21" s="72">
        <v>2</v>
      </c>
      <c r="Q21" s="73">
        <f t="shared" si="1"/>
        <v>0</v>
      </c>
      <c r="R21" s="74">
        <v>60</v>
      </c>
      <c r="S21" s="73">
        <f t="shared" si="2"/>
        <v>0</v>
      </c>
      <c r="T21" s="58"/>
      <c r="U21" s="157" t="str">
        <f t="shared" si="3"/>
        <v/>
      </c>
      <c r="V21" s="157" t="str">
        <f t="shared" si="4"/>
        <v/>
      </c>
      <c r="W21" s="58" t="str">
        <f t="shared" si="5"/>
        <v/>
      </c>
      <c r="X21" s="58" t="str">
        <f t="shared" si="6"/>
        <v/>
      </c>
      <c r="Y21" s="58"/>
      <c r="Z21" s="157" t="str">
        <f t="shared" si="7"/>
        <v/>
      </c>
      <c r="AA21" s="157" t="str">
        <f t="shared" si="8"/>
        <v/>
      </c>
      <c r="AB21" s="58" t="str">
        <f t="shared" si="9"/>
        <v/>
      </c>
      <c r="AC21" s="58" t="str">
        <f t="shared" si="10"/>
        <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row>
    <row r="22" spans="1:58" ht="15" customHeight="1" thickBot="1">
      <c r="A22" s="433" t="s">
        <v>18</v>
      </c>
      <c r="B22" s="434"/>
      <c r="C22" s="434"/>
      <c r="D22" s="434"/>
      <c r="E22" s="434"/>
      <c r="F22" s="434"/>
      <c r="G22" s="78">
        <v>305</v>
      </c>
      <c r="H22" s="70">
        <f>会員用申込書!H20</f>
        <v>0</v>
      </c>
      <c r="I22" s="435"/>
      <c r="J22" s="435"/>
      <c r="K22" s="436"/>
      <c r="L22" s="58"/>
      <c r="M22" s="59"/>
      <c r="N22" s="71">
        <f t="shared" si="0"/>
        <v>0</v>
      </c>
      <c r="O22" s="31"/>
      <c r="P22" s="72">
        <v>2</v>
      </c>
      <c r="Q22" s="73">
        <f t="shared" si="1"/>
        <v>0</v>
      </c>
      <c r="R22" s="79">
        <v>60</v>
      </c>
      <c r="S22" s="73">
        <f>IF(H22="", 0, R22*H22)</f>
        <v>0</v>
      </c>
      <c r="T22" s="58"/>
      <c r="U22" s="157" t="str">
        <f t="shared" si="3"/>
        <v/>
      </c>
      <c r="V22" s="157" t="str">
        <f t="shared" si="4"/>
        <v/>
      </c>
      <c r="W22" s="58" t="str">
        <f t="shared" si="5"/>
        <v/>
      </c>
      <c r="X22" s="58" t="str">
        <f t="shared" si="6"/>
        <v/>
      </c>
      <c r="Y22" s="58"/>
      <c r="Z22" s="157" t="str">
        <f t="shared" si="7"/>
        <v/>
      </c>
      <c r="AA22" s="157" t="str">
        <f t="shared" si="8"/>
        <v/>
      </c>
      <c r="AB22" s="58" t="str">
        <f t="shared" si="9"/>
        <v/>
      </c>
      <c r="AC22" s="58" t="str">
        <f t="shared" si="10"/>
        <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row>
    <row r="23" spans="1:58" ht="22.05" customHeight="1">
      <c r="A23" s="375" t="s">
        <v>191</v>
      </c>
      <c r="B23" s="376"/>
      <c r="C23" s="376"/>
      <c r="D23" s="376"/>
      <c r="E23" s="376"/>
      <c r="F23" s="376"/>
      <c r="G23" s="80"/>
      <c r="H23" s="80"/>
      <c r="I23" s="80"/>
      <c r="J23" s="80"/>
      <c r="K23" s="81"/>
      <c r="L23" s="58"/>
      <c r="M23" s="59"/>
      <c r="N23" s="82"/>
      <c r="O23" s="31"/>
      <c r="P23" s="83" t="s">
        <v>201</v>
      </c>
      <c r="Q23" s="83" t="s">
        <v>201</v>
      </c>
      <c r="R23" s="83" t="s">
        <v>201</v>
      </c>
      <c r="S23" s="83"/>
      <c r="T23" s="58"/>
      <c r="U23" s="157" t="str">
        <f t="shared" si="3"/>
        <v/>
      </c>
      <c r="V23" s="157" t="str">
        <f t="shared" si="4"/>
        <v/>
      </c>
      <c r="W23" s="58" t="str">
        <f t="shared" si="5"/>
        <v/>
      </c>
      <c r="X23" s="58" t="str">
        <f t="shared" si="6"/>
        <v/>
      </c>
      <c r="Y23" s="58"/>
      <c r="Z23" s="157" t="str">
        <f t="shared" si="7"/>
        <v/>
      </c>
      <c r="AA23" s="157" t="str">
        <f t="shared" si="8"/>
        <v/>
      </c>
      <c r="AB23" s="58" t="str">
        <f t="shared" si="9"/>
        <v/>
      </c>
      <c r="AC23" s="58" t="str">
        <f t="shared" si="10"/>
        <v/>
      </c>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row>
    <row r="24" spans="1:58" ht="15" customHeight="1">
      <c r="A24" s="388" t="s">
        <v>79</v>
      </c>
      <c r="B24" s="389"/>
      <c r="C24" s="389"/>
      <c r="D24" s="389"/>
      <c r="E24" s="389"/>
      <c r="F24" s="389"/>
      <c r="G24" s="69">
        <v>5000</v>
      </c>
      <c r="H24" s="70">
        <f>会員用申込書!H22</f>
        <v>0</v>
      </c>
      <c r="I24" s="401" t="s">
        <v>177</v>
      </c>
      <c r="J24" s="402"/>
      <c r="K24" s="403"/>
      <c r="L24" s="84"/>
      <c r="M24" s="59"/>
      <c r="N24" s="71">
        <f t="shared" si="0"/>
        <v>0</v>
      </c>
      <c r="O24" s="31"/>
      <c r="P24" s="85"/>
      <c r="Q24" s="73"/>
      <c r="R24" s="86"/>
      <c r="S24" s="73"/>
      <c r="T24" s="58"/>
      <c r="U24" s="157" t="str">
        <f t="shared" si="3"/>
        <v/>
      </c>
      <c r="V24" s="157" t="str">
        <f t="shared" si="4"/>
        <v/>
      </c>
      <c r="W24" s="58" t="str">
        <f t="shared" si="5"/>
        <v/>
      </c>
      <c r="X24" s="58" t="str">
        <f t="shared" si="6"/>
        <v/>
      </c>
      <c r="Y24" s="58"/>
      <c r="Z24" s="157"/>
      <c r="AA24" s="157"/>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1:58" ht="27.6" customHeight="1">
      <c r="A25" s="410" t="s">
        <v>80</v>
      </c>
      <c r="B25" s="389"/>
      <c r="C25" s="389"/>
      <c r="D25" s="389"/>
      <c r="E25" s="389"/>
      <c r="F25" s="389"/>
      <c r="G25" s="69">
        <v>7200</v>
      </c>
      <c r="H25" s="70">
        <f>会員用申込書!H23</f>
        <v>0</v>
      </c>
      <c r="I25" s="404"/>
      <c r="J25" s="405"/>
      <c r="K25" s="406"/>
      <c r="L25" s="84"/>
      <c r="M25" s="59"/>
      <c r="N25" s="71">
        <f t="shared" si="0"/>
        <v>0</v>
      </c>
      <c r="O25" s="31"/>
      <c r="P25" s="85"/>
      <c r="Q25" s="73"/>
      <c r="R25" s="86"/>
      <c r="S25" s="73"/>
      <c r="T25" s="58"/>
      <c r="U25" s="157" t="str">
        <f t="shared" si="3"/>
        <v/>
      </c>
      <c r="V25" s="157" t="str">
        <f t="shared" si="4"/>
        <v/>
      </c>
      <c r="W25" s="58" t="str">
        <f t="shared" si="5"/>
        <v/>
      </c>
      <c r="X25" s="58" t="str">
        <f t="shared" si="6"/>
        <v/>
      </c>
      <c r="Y25" s="58"/>
      <c r="Z25" s="157"/>
      <c r="AA25" s="157"/>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row>
    <row r="26" spans="1:58" ht="15" customHeight="1">
      <c r="A26" s="411" t="s">
        <v>81</v>
      </c>
      <c r="B26" s="412"/>
      <c r="C26" s="412"/>
      <c r="D26" s="412"/>
      <c r="E26" s="412"/>
      <c r="F26" s="413"/>
      <c r="G26" s="69">
        <v>15700</v>
      </c>
      <c r="H26" s="70">
        <f>会員用申込書!H24</f>
        <v>0</v>
      </c>
      <c r="I26" s="404"/>
      <c r="J26" s="405"/>
      <c r="K26" s="406"/>
      <c r="L26" s="84"/>
      <c r="M26" s="59"/>
      <c r="N26" s="71">
        <f t="shared" si="0"/>
        <v>0</v>
      </c>
      <c r="O26" s="31"/>
      <c r="P26" s="85"/>
      <c r="Q26" s="73"/>
      <c r="R26" s="86"/>
      <c r="S26" s="73"/>
      <c r="T26" s="58"/>
      <c r="U26" s="157" t="str">
        <f t="shared" si="3"/>
        <v/>
      </c>
      <c r="V26" s="157" t="str">
        <f t="shared" si="4"/>
        <v/>
      </c>
      <c r="W26" s="58" t="str">
        <f t="shared" si="5"/>
        <v/>
      </c>
      <c r="X26" s="58" t="str">
        <f t="shared" si="6"/>
        <v/>
      </c>
      <c r="Y26" s="58"/>
      <c r="Z26" s="157"/>
      <c r="AA26" s="157"/>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row>
    <row r="27" spans="1:58" ht="15" customHeight="1">
      <c r="A27" s="388" t="s">
        <v>272</v>
      </c>
      <c r="B27" s="389"/>
      <c r="C27" s="389"/>
      <c r="D27" s="389"/>
      <c r="E27" s="389"/>
      <c r="F27" s="389"/>
      <c r="G27" s="69">
        <v>4200</v>
      </c>
      <c r="H27" s="70">
        <f>会員用申込書!H25</f>
        <v>0</v>
      </c>
      <c r="I27" s="404"/>
      <c r="J27" s="405"/>
      <c r="K27" s="406"/>
      <c r="L27" s="84"/>
      <c r="M27" s="59"/>
      <c r="N27" s="71">
        <f t="shared" si="0"/>
        <v>0</v>
      </c>
      <c r="O27" s="31"/>
      <c r="P27" s="87" t="s">
        <v>93</v>
      </c>
      <c r="Q27" s="73"/>
      <c r="R27" s="88" t="s">
        <v>93</v>
      </c>
      <c r="S27" s="73"/>
      <c r="T27" s="58"/>
      <c r="U27" s="157" t="str">
        <f t="shared" si="3"/>
        <v/>
      </c>
      <c r="V27" s="157" t="str">
        <f t="shared" si="4"/>
        <v/>
      </c>
      <c r="W27" s="58" t="str">
        <f t="shared" si="5"/>
        <v/>
      </c>
      <c r="X27" s="58" t="str">
        <f t="shared" si="6"/>
        <v/>
      </c>
      <c r="Y27" s="58"/>
      <c r="Z27" s="157"/>
      <c r="AA27" s="157"/>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row>
    <row r="28" spans="1:58" ht="15" customHeight="1">
      <c r="A28" s="388" t="s">
        <v>83</v>
      </c>
      <c r="B28" s="389"/>
      <c r="C28" s="389"/>
      <c r="D28" s="389"/>
      <c r="E28" s="389"/>
      <c r="F28" s="389"/>
      <c r="G28" s="69">
        <v>14600</v>
      </c>
      <c r="H28" s="70">
        <f>会員用申込書!H26</f>
        <v>0</v>
      </c>
      <c r="I28" s="404"/>
      <c r="J28" s="405"/>
      <c r="K28" s="406"/>
      <c r="L28" s="84"/>
      <c r="M28" s="59"/>
      <c r="N28" s="71">
        <f t="shared" si="0"/>
        <v>0</v>
      </c>
      <c r="O28" s="31"/>
      <c r="P28" s="89" t="s">
        <v>94</v>
      </c>
      <c r="Q28" s="73"/>
      <c r="R28" s="90" t="s">
        <v>94</v>
      </c>
      <c r="S28" s="73"/>
      <c r="T28" s="58"/>
      <c r="U28" s="157" t="str">
        <f t="shared" si="3"/>
        <v/>
      </c>
      <c r="V28" s="157" t="str">
        <f t="shared" si="4"/>
        <v/>
      </c>
      <c r="W28" s="58" t="str">
        <f t="shared" si="5"/>
        <v/>
      </c>
      <c r="X28" s="58" t="str">
        <f t="shared" si="6"/>
        <v/>
      </c>
      <c r="Y28" s="58"/>
      <c r="Z28" s="157"/>
      <c r="AA28" s="157"/>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15" customHeight="1">
      <c r="A29" s="388" t="s">
        <v>273</v>
      </c>
      <c r="B29" s="389"/>
      <c r="C29" s="389"/>
      <c r="D29" s="389"/>
      <c r="E29" s="389"/>
      <c r="F29" s="389"/>
      <c r="G29" s="69">
        <v>9000</v>
      </c>
      <c r="H29" s="70">
        <f>会員用申込書!H27</f>
        <v>0</v>
      </c>
      <c r="I29" s="404"/>
      <c r="J29" s="405"/>
      <c r="K29" s="406"/>
      <c r="L29" s="84"/>
      <c r="M29" s="59"/>
      <c r="N29" s="71">
        <f t="shared" si="0"/>
        <v>0</v>
      </c>
      <c r="O29" s="31"/>
      <c r="P29" s="89" t="s">
        <v>96</v>
      </c>
      <c r="Q29" s="73"/>
      <c r="R29" s="90" t="s">
        <v>95</v>
      </c>
      <c r="S29" s="73"/>
      <c r="T29" s="58"/>
      <c r="U29" s="157" t="str">
        <f t="shared" si="3"/>
        <v/>
      </c>
      <c r="V29" s="157" t="str">
        <f t="shared" si="4"/>
        <v/>
      </c>
      <c r="W29" s="58" t="str">
        <f t="shared" si="5"/>
        <v/>
      </c>
      <c r="X29" s="58" t="str">
        <f t="shared" si="6"/>
        <v/>
      </c>
      <c r="Y29" s="58"/>
      <c r="Z29" s="157"/>
      <c r="AA29" s="157"/>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row>
    <row r="30" spans="1:58" ht="15" customHeight="1">
      <c r="A30" s="410" t="s">
        <v>85</v>
      </c>
      <c r="B30" s="389"/>
      <c r="C30" s="389"/>
      <c r="D30" s="389"/>
      <c r="E30" s="389"/>
      <c r="F30" s="389"/>
      <c r="G30" s="69">
        <v>3700</v>
      </c>
      <c r="H30" s="70">
        <f>会員用申込書!H28</f>
        <v>0</v>
      </c>
      <c r="I30" s="404"/>
      <c r="J30" s="405"/>
      <c r="K30" s="406"/>
      <c r="L30" s="84"/>
      <c r="M30" s="59"/>
      <c r="N30" s="71">
        <f t="shared" si="0"/>
        <v>0</v>
      </c>
      <c r="O30" s="31"/>
      <c r="P30" s="89" t="s">
        <v>97</v>
      </c>
      <c r="Q30" s="73"/>
      <c r="R30" s="90" t="s">
        <v>97</v>
      </c>
      <c r="S30" s="73"/>
      <c r="T30" s="58"/>
      <c r="U30" s="157" t="str">
        <f t="shared" si="3"/>
        <v/>
      </c>
      <c r="V30" s="157" t="str">
        <f t="shared" si="4"/>
        <v/>
      </c>
      <c r="W30" s="58" t="str">
        <f t="shared" si="5"/>
        <v/>
      </c>
      <c r="X30" s="58" t="str">
        <f t="shared" si="6"/>
        <v/>
      </c>
      <c r="Y30" s="58"/>
      <c r="Z30" s="157"/>
      <c r="AA30" s="157"/>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ht="15" customHeight="1">
      <c r="A31" s="388" t="s">
        <v>86</v>
      </c>
      <c r="B31" s="389"/>
      <c r="C31" s="389"/>
      <c r="D31" s="389"/>
      <c r="E31" s="389"/>
      <c r="F31" s="389"/>
      <c r="G31" s="69">
        <v>6800</v>
      </c>
      <c r="H31" s="70">
        <f>会員用申込書!H29</f>
        <v>0</v>
      </c>
      <c r="I31" s="404"/>
      <c r="J31" s="405"/>
      <c r="K31" s="406"/>
      <c r="L31" s="58"/>
      <c r="M31" s="59"/>
      <c r="N31" s="71">
        <f t="shared" si="0"/>
        <v>0</v>
      </c>
      <c r="O31" s="31"/>
      <c r="P31" s="89" t="s">
        <v>99</v>
      </c>
      <c r="Q31" s="73"/>
      <c r="R31" s="90" t="s">
        <v>98</v>
      </c>
      <c r="S31" s="73"/>
      <c r="T31" s="58"/>
      <c r="U31" s="157" t="str">
        <f t="shared" si="3"/>
        <v/>
      </c>
      <c r="V31" s="157" t="str">
        <f t="shared" si="4"/>
        <v/>
      </c>
      <c r="W31" s="58" t="str">
        <f t="shared" si="5"/>
        <v/>
      </c>
      <c r="X31" s="58" t="str">
        <f t="shared" si="6"/>
        <v/>
      </c>
      <c r="Y31" s="58"/>
      <c r="Z31" s="157"/>
      <c r="AA31" s="157"/>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row>
    <row r="32" spans="1:58" ht="15" customHeight="1">
      <c r="A32" s="388" t="s">
        <v>87</v>
      </c>
      <c r="B32" s="389"/>
      <c r="C32" s="389"/>
      <c r="D32" s="389"/>
      <c r="E32" s="389"/>
      <c r="F32" s="389"/>
      <c r="G32" s="69">
        <v>3100</v>
      </c>
      <c r="H32" s="70">
        <f>会員用申込書!H30</f>
        <v>0</v>
      </c>
      <c r="I32" s="404"/>
      <c r="J32" s="405"/>
      <c r="K32" s="406"/>
      <c r="L32" s="58"/>
      <c r="M32" s="58"/>
      <c r="N32" s="71">
        <f t="shared" si="0"/>
        <v>0</v>
      </c>
      <c r="O32" s="31"/>
      <c r="P32" s="89" t="s">
        <v>100</v>
      </c>
      <c r="Q32" s="73"/>
      <c r="R32" s="90" t="s">
        <v>100</v>
      </c>
      <c r="S32" s="73"/>
      <c r="T32" s="58"/>
      <c r="U32" s="157" t="str">
        <f t="shared" si="3"/>
        <v/>
      </c>
      <c r="V32" s="157" t="str">
        <f t="shared" si="4"/>
        <v/>
      </c>
      <c r="W32" s="58" t="str">
        <f t="shared" si="5"/>
        <v/>
      </c>
      <c r="X32" s="58" t="str">
        <f t="shared" si="6"/>
        <v/>
      </c>
      <c r="Y32" s="58"/>
      <c r="Z32" s="157"/>
      <c r="AA32" s="157"/>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row>
    <row r="33" spans="1:58" ht="15" customHeight="1">
      <c r="A33" s="416" t="s">
        <v>274</v>
      </c>
      <c r="B33" s="417"/>
      <c r="C33" s="417"/>
      <c r="D33" s="417"/>
      <c r="E33" s="417"/>
      <c r="F33" s="418"/>
      <c r="G33" s="69">
        <v>2400</v>
      </c>
      <c r="H33" s="70">
        <f>会員用申込書!H31</f>
        <v>0</v>
      </c>
      <c r="I33" s="404"/>
      <c r="J33" s="405"/>
      <c r="K33" s="406"/>
      <c r="L33" s="58"/>
      <c r="M33" s="58"/>
      <c r="N33" s="71">
        <f t="shared" si="0"/>
        <v>0</v>
      </c>
      <c r="O33" s="31"/>
      <c r="P33" s="91" t="s">
        <v>102</v>
      </c>
      <c r="Q33" s="73"/>
      <c r="R33" s="92" t="s">
        <v>101</v>
      </c>
      <c r="S33" s="73"/>
      <c r="T33" s="58"/>
      <c r="U33" s="157" t="str">
        <f t="shared" si="3"/>
        <v/>
      </c>
      <c r="V33" s="157" t="str">
        <f t="shared" si="4"/>
        <v/>
      </c>
      <c r="W33" s="58" t="str">
        <f t="shared" si="5"/>
        <v/>
      </c>
      <c r="X33" s="58" t="str">
        <f t="shared" si="6"/>
        <v/>
      </c>
      <c r="Y33" s="58"/>
      <c r="Z33" s="157"/>
      <c r="AA33" s="157"/>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row>
    <row r="34" spans="1:58" ht="32.4" customHeight="1">
      <c r="A34" s="411" t="s">
        <v>190</v>
      </c>
      <c r="B34" s="412"/>
      <c r="C34" s="412"/>
      <c r="D34" s="412"/>
      <c r="E34" s="412"/>
      <c r="F34" s="413"/>
      <c r="G34" s="69">
        <v>5000</v>
      </c>
      <c r="H34" s="70">
        <f>会員用申込書!H32</f>
        <v>0</v>
      </c>
      <c r="I34" s="404"/>
      <c r="J34" s="405"/>
      <c r="K34" s="406"/>
      <c r="L34" s="58"/>
      <c r="M34" s="58"/>
      <c r="N34" s="71">
        <f t="shared" si="0"/>
        <v>0</v>
      </c>
      <c r="O34" s="31"/>
      <c r="P34" s="85"/>
      <c r="Q34" s="73"/>
      <c r="R34" s="86"/>
      <c r="S34" s="73"/>
      <c r="T34" s="58"/>
      <c r="U34" s="157" t="str">
        <f t="shared" si="3"/>
        <v/>
      </c>
      <c r="V34" s="157" t="str">
        <f t="shared" si="4"/>
        <v/>
      </c>
      <c r="W34" s="58" t="str">
        <f t="shared" si="5"/>
        <v/>
      </c>
      <c r="X34" s="58" t="str">
        <f t="shared" si="6"/>
        <v/>
      </c>
      <c r="Y34" s="58"/>
      <c r="Z34" s="157"/>
      <c r="AA34" s="157"/>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row>
    <row r="35" spans="1:58" ht="15" customHeight="1">
      <c r="A35" s="388" t="s">
        <v>89</v>
      </c>
      <c r="B35" s="389"/>
      <c r="C35" s="389"/>
      <c r="D35" s="389"/>
      <c r="E35" s="389"/>
      <c r="F35" s="389"/>
      <c r="G35" s="69">
        <v>2500</v>
      </c>
      <c r="H35" s="70">
        <f>会員用申込書!H33</f>
        <v>0</v>
      </c>
      <c r="I35" s="404"/>
      <c r="J35" s="405"/>
      <c r="K35" s="406"/>
      <c r="L35" s="58"/>
      <c r="M35" s="58"/>
      <c r="N35" s="71">
        <f t="shared" si="0"/>
        <v>0</v>
      </c>
      <c r="O35" s="31"/>
      <c r="P35" s="85"/>
      <c r="Q35" s="73"/>
      <c r="R35" s="86"/>
      <c r="S35" s="73"/>
      <c r="T35" s="58"/>
      <c r="U35" s="157" t="str">
        <f t="shared" si="3"/>
        <v/>
      </c>
      <c r="V35" s="157" t="str">
        <f t="shared" si="4"/>
        <v/>
      </c>
      <c r="W35" s="58" t="str">
        <f t="shared" si="5"/>
        <v/>
      </c>
      <c r="X35" s="58" t="str">
        <f t="shared" si="6"/>
        <v/>
      </c>
      <c r="Y35" s="58"/>
      <c r="Z35" s="157"/>
      <c r="AA35" s="157"/>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row>
    <row r="36" spans="1:58" ht="15" customHeight="1" thickBot="1">
      <c r="A36" s="388" t="s">
        <v>90</v>
      </c>
      <c r="B36" s="389"/>
      <c r="C36" s="389"/>
      <c r="D36" s="389"/>
      <c r="E36" s="389"/>
      <c r="F36" s="389"/>
      <c r="G36" s="69">
        <v>6700</v>
      </c>
      <c r="H36" s="70">
        <f>会員用申込書!H34</f>
        <v>0</v>
      </c>
      <c r="I36" s="407"/>
      <c r="J36" s="408"/>
      <c r="K36" s="409"/>
      <c r="L36" s="58"/>
      <c r="M36" s="58"/>
      <c r="N36" s="71">
        <f t="shared" si="0"/>
        <v>0</v>
      </c>
      <c r="O36" s="31"/>
      <c r="P36" s="85"/>
      <c r="Q36" s="73"/>
      <c r="R36" s="86"/>
      <c r="S36" s="73"/>
      <c r="T36" s="58"/>
      <c r="U36" s="157" t="str">
        <f t="shared" si="3"/>
        <v/>
      </c>
      <c r="V36" s="157" t="str">
        <f t="shared" si="4"/>
        <v/>
      </c>
      <c r="W36" s="58" t="str">
        <f t="shared" si="5"/>
        <v/>
      </c>
      <c r="X36" s="58" t="str">
        <f t="shared" si="6"/>
        <v/>
      </c>
      <c r="Y36" s="58"/>
      <c r="Z36" s="157"/>
      <c r="AA36" s="157"/>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row>
    <row r="37" spans="1:58" ht="22.05" customHeight="1">
      <c r="A37" s="419" t="s">
        <v>104</v>
      </c>
      <c r="B37" s="420"/>
      <c r="C37" s="420"/>
      <c r="D37" s="420"/>
      <c r="E37" s="420"/>
      <c r="F37" s="420"/>
      <c r="G37" s="93"/>
      <c r="H37" s="93"/>
      <c r="I37" s="93"/>
      <c r="J37" s="93"/>
      <c r="K37" s="94"/>
      <c r="L37" s="58"/>
      <c r="M37" s="58"/>
      <c r="N37" s="82"/>
      <c r="O37" s="31"/>
      <c r="P37" s="83"/>
      <c r="Q37" s="83"/>
      <c r="R37" s="83"/>
      <c r="S37" s="83"/>
      <c r="T37" s="58"/>
      <c r="U37" s="157" t="str">
        <f t="shared" si="3"/>
        <v/>
      </c>
      <c r="V37" s="157" t="str">
        <f t="shared" si="4"/>
        <v/>
      </c>
      <c r="W37" s="58" t="str">
        <f t="shared" si="5"/>
        <v/>
      </c>
      <c r="X37" s="58" t="str">
        <f t="shared" si="6"/>
        <v/>
      </c>
      <c r="Y37" s="58"/>
      <c r="Z37" s="157" t="str">
        <f t="shared" si="7"/>
        <v/>
      </c>
      <c r="AA37" s="157" t="str">
        <f t="shared" si="8"/>
        <v/>
      </c>
      <c r="AB37" s="58" t="str">
        <f t="shared" si="9"/>
        <v/>
      </c>
      <c r="AC37" s="58" t="str">
        <f t="shared" si="10"/>
        <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row>
    <row r="38" spans="1:58" ht="15" customHeight="1">
      <c r="A38" s="388" t="s">
        <v>148</v>
      </c>
      <c r="B38" s="389"/>
      <c r="C38" s="389"/>
      <c r="D38" s="389"/>
      <c r="E38" s="389"/>
      <c r="F38" s="389"/>
      <c r="G38" s="69">
        <v>3143</v>
      </c>
      <c r="H38" s="70">
        <f>会員用申込書!H36</f>
        <v>0</v>
      </c>
      <c r="I38" s="421" t="s">
        <v>153</v>
      </c>
      <c r="J38" s="422"/>
      <c r="K38" s="423"/>
      <c r="L38" s="84"/>
      <c r="M38" s="58"/>
      <c r="N38" s="71"/>
      <c r="O38" s="31"/>
      <c r="P38" s="427" t="s">
        <v>134</v>
      </c>
      <c r="Q38" s="73"/>
      <c r="R38" s="414" t="s">
        <v>134</v>
      </c>
      <c r="S38" s="73"/>
      <c r="T38" s="58"/>
      <c r="U38" s="157"/>
      <c r="V38" s="157"/>
      <c r="W38" s="58"/>
      <c r="X38" s="58"/>
      <c r="Y38" s="58"/>
      <c r="Z38" s="157"/>
      <c r="AA38" s="157"/>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15" customHeight="1" thickBot="1">
      <c r="A39" s="390" t="s">
        <v>172</v>
      </c>
      <c r="B39" s="391"/>
      <c r="C39" s="391"/>
      <c r="D39" s="391"/>
      <c r="E39" s="391"/>
      <c r="F39" s="391"/>
      <c r="G39" s="95">
        <v>4620</v>
      </c>
      <c r="H39" s="70">
        <f>会員用申込書!H37</f>
        <v>0</v>
      </c>
      <c r="I39" s="424"/>
      <c r="J39" s="425"/>
      <c r="K39" s="426"/>
      <c r="L39" s="84"/>
      <c r="M39" s="58"/>
      <c r="N39" s="71"/>
      <c r="O39" s="31"/>
      <c r="P39" s="428"/>
      <c r="Q39" s="73"/>
      <c r="R39" s="415"/>
      <c r="S39" s="73"/>
      <c r="T39" s="58"/>
      <c r="U39" s="157"/>
      <c r="V39" s="157"/>
      <c r="W39" s="58"/>
      <c r="X39" s="58"/>
      <c r="Y39" s="58"/>
      <c r="Z39" s="157"/>
      <c r="AA39" s="157"/>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row>
    <row r="40" spans="1:58" ht="22.05" customHeight="1">
      <c r="A40" s="375" t="s">
        <v>105</v>
      </c>
      <c r="B40" s="376"/>
      <c r="C40" s="376"/>
      <c r="D40" s="376"/>
      <c r="E40" s="376"/>
      <c r="F40" s="376"/>
      <c r="G40" s="80"/>
      <c r="H40" s="80"/>
      <c r="I40" s="80"/>
      <c r="J40" s="80"/>
      <c r="K40" s="81"/>
      <c r="L40" s="58"/>
      <c r="M40" s="58"/>
      <c r="N40" s="82"/>
      <c r="O40" s="31"/>
      <c r="P40" s="83" t="s">
        <v>201</v>
      </c>
      <c r="Q40" s="83" t="s">
        <v>201</v>
      </c>
      <c r="R40" s="83" t="s">
        <v>201</v>
      </c>
      <c r="S40" s="83"/>
      <c r="T40" s="58"/>
      <c r="U40" s="157" t="str">
        <f t="shared" si="3"/>
        <v/>
      </c>
      <c r="V40" s="157" t="str">
        <f t="shared" si="4"/>
        <v/>
      </c>
      <c r="W40" s="58" t="str">
        <f t="shared" si="5"/>
        <v/>
      </c>
      <c r="X40" s="58" t="str">
        <f t="shared" si="6"/>
        <v/>
      </c>
      <c r="Y40" s="58"/>
      <c r="Z40" s="157" t="str">
        <f t="shared" si="7"/>
        <v/>
      </c>
      <c r="AA40" s="157" t="str">
        <f t="shared" si="8"/>
        <v/>
      </c>
      <c r="AB40" s="58" t="str">
        <f t="shared" si="9"/>
        <v/>
      </c>
      <c r="AC40" s="58" t="str">
        <f t="shared" si="10"/>
        <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row>
    <row r="41" spans="1:58" ht="15" customHeight="1">
      <c r="A41" s="377" t="s">
        <v>199</v>
      </c>
      <c r="B41" s="378"/>
      <c r="C41" s="378"/>
      <c r="D41" s="378"/>
      <c r="E41" s="378"/>
      <c r="F41" s="378"/>
      <c r="G41" s="69">
        <v>5720</v>
      </c>
      <c r="H41" s="70">
        <f>会員用申込書!H39</f>
        <v>0</v>
      </c>
      <c r="I41" s="379" t="s">
        <v>151</v>
      </c>
      <c r="J41" s="380"/>
      <c r="K41" s="381"/>
      <c r="L41" s="58"/>
      <c r="M41" s="58"/>
      <c r="N41" s="71">
        <f t="shared" si="0"/>
        <v>0</v>
      </c>
      <c r="O41" s="31"/>
      <c r="P41" s="72">
        <v>21</v>
      </c>
      <c r="Q41" s="73">
        <f>IF(H41="", 0, P41*H41)</f>
        <v>0</v>
      </c>
      <c r="R41" s="74">
        <v>1080</v>
      </c>
      <c r="S41" s="73">
        <f>IF(H41="", 0, R41*H41)</f>
        <v>0</v>
      </c>
      <c r="T41" s="58"/>
      <c r="U41" s="157" t="str">
        <f t="shared" si="3"/>
        <v/>
      </c>
      <c r="V41" s="157" t="str">
        <f t="shared" si="4"/>
        <v/>
      </c>
      <c r="W41" s="58" t="str">
        <f t="shared" si="5"/>
        <v/>
      </c>
      <c r="X41" s="58" t="str">
        <f t="shared" si="6"/>
        <v/>
      </c>
      <c r="Y41" s="58"/>
      <c r="Z41" s="157" t="str">
        <f t="shared" si="7"/>
        <v/>
      </c>
      <c r="AA41" s="157" t="str">
        <f t="shared" si="8"/>
        <v/>
      </c>
      <c r="AB41" s="58" t="str">
        <f t="shared" si="9"/>
        <v/>
      </c>
      <c r="AC41" s="58" t="str">
        <f t="shared" si="10"/>
        <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row>
    <row r="42" spans="1:58" ht="15" customHeight="1">
      <c r="A42" s="377" t="s">
        <v>276</v>
      </c>
      <c r="B42" s="378"/>
      <c r="C42" s="378"/>
      <c r="D42" s="378"/>
      <c r="E42" s="378"/>
      <c r="F42" s="378"/>
      <c r="G42" s="69">
        <v>4000</v>
      </c>
      <c r="H42" s="70">
        <f>会員用申込書!H40</f>
        <v>0</v>
      </c>
      <c r="I42" s="382"/>
      <c r="J42" s="383"/>
      <c r="K42" s="384"/>
      <c r="L42" s="58"/>
      <c r="M42" s="58"/>
      <c r="N42" s="71">
        <f t="shared" si="0"/>
        <v>0</v>
      </c>
      <c r="O42" s="31"/>
      <c r="P42" s="72">
        <v>10</v>
      </c>
      <c r="Q42" s="73">
        <f t="shared" ref="Q42:Q44" si="11">IF(H42="", 0, P42*H42)</f>
        <v>0</v>
      </c>
      <c r="R42" s="74">
        <v>480</v>
      </c>
      <c r="S42" s="73">
        <f t="shared" ref="S42:S44" si="12">IF(H42="", 0, R42*H42)</f>
        <v>0</v>
      </c>
      <c r="T42" s="58"/>
      <c r="U42" s="157" t="str">
        <f t="shared" si="3"/>
        <v/>
      </c>
      <c r="V42" s="157" t="str">
        <f t="shared" si="4"/>
        <v/>
      </c>
      <c r="W42" s="58" t="str">
        <f t="shared" si="5"/>
        <v/>
      </c>
      <c r="X42" s="58" t="str">
        <f t="shared" si="6"/>
        <v/>
      </c>
      <c r="Y42" s="58"/>
      <c r="Z42" s="157" t="str">
        <f t="shared" si="7"/>
        <v/>
      </c>
      <c r="AA42" s="157" t="str">
        <f t="shared" si="8"/>
        <v/>
      </c>
      <c r="AB42" s="58" t="str">
        <f t="shared" si="9"/>
        <v/>
      </c>
      <c r="AC42" s="58" t="str">
        <f t="shared" si="10"/>
        <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row>
    <row r="43" spans="1:58" ht="15" customHeight="1">
      <c r="A43" s="388" t="s">
        <v>193</v>
      </c>
      <c r="B43" s="389"/>
      <c r="C43" s="389"/>
      <c r="D43" s="389"/>
      <c r="E43" s="389"/>
      <c r="F43" s="389"/>
      <c r="G43" s="69">
        <v>4070</v>
      </c>
      <c r="H43" s="70">
        <f>会員用申込書!H41</f>
        <v>0</v>
      </c>
      <c r="I43" s="382"/>
      <c r="J43" s="383"/>
      <c r="K43" s="384"/>
      <c r="L43" s="58"/>
      <c r="M43" s="58"/>
      <c r="N43" s="71">
        <f t="shared" si="0"/>
        <v>0</v>
      </c>
      <c r="O43" s="31"/>
      <c r="P43" s="72">
        <v>10</v>
      </c>
      <c r="Q43" s="73">
        <f t="shared" si="11"/>
        <v>0</v>
      </c>
      <c r="R43" s="74">
        <v>500</v>
      </c>
      <c r="S43" s="73">
        <f t="shared" si="12"/>
        <v>0</v>
      </c>
      <c r="T43" s="58"/>
      <c r="U43" s="157" t="str">
        <f t="shared" si="3"/>
        <v/>
      </c>
      <c r="V43" s="157" t="str">
        <f t="shared" si="4"/>
        <v/>
      </c>
      <c r="W43" s="58" t="str">
        <f t="shared" si="5"/>
        <v/>
      </c>
      <c r="X43" s="58" t="str">
        <f t="shared" si="6"/>
        <v/>
      </c>
      <c r="Y43" s="58"/>
      <c r="Z43" s="157" t="str">
        <f t="shared" si="7"/>
        <v/>
      </c>
      <c r="AA43" s="157" t="str">
        <f t="shared" si="8"/>
        <v/>
      </c>
      <c r="AB43" s="58" t="str">
        <f t="shared" si="9"/>
        <v/>
      </c>
      <c r="AC43" s="58" t="str">
        <f t="shared" si="10"/>
        <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row>
    <row r="44" spans="1:58" ht="15" customHeight="1" thickBot="1">
      <c r="A44" s="390" t="s">
        <v>20</v>
      </c>
      <c r="B44" s="391"/>
      <c r="C44" s="391"/>
      <c r="D44" s="391"/>
      <c r="E44" s="391"/>
      <c r="F44" s="391"/>
      <c r="G44" s="95">
        <v>2550</v>
      </c>
      <c r="H44" s="140">
        <f>会員用申込書!H42</f>
        <v>0</v>
      </c>
      <c r="I44" s="385"/>
      <c r="J44" s="386"/>
      <c r="K44" s="387"/>
      <c r="L44" s="58"/>
      <c r="M44" s="58"/>
      <c r="N44" s="71">
        <f t="shared" si="0"/>
        <v>0</v>
      </c>
      <c r="O44" s="31"/>
      <c r="P44" s="96">
        <v>15</v>
      </c>
      <c r="Q44" s="73">
        <f t="shared" si="11"/>
        <v>0</v>
      </c>
      <c r="R44" s="97">
        <v>160</v>
      </c>
      <c r="S44" s="73">
        <f t="shared" si="12"/>
        <v>0</v>
      </c>
      <c r="T44" s="58"/>
      <c r="U44" s="157" t="str">
        <f t="shared" si="3"/>
        <v/>
      </c>
      <c r="V44" s="157" t="str">
        <f t="shared" si="4"/>
        <v/>
      </c>
      <c r="W44" s="58" t="str">
        <f t="shared" si="5"/>
        <v/>
      </c>
      <c r="X44" s="58" t="str">
        <f t="shared" si="6"/>
        <v/>
      </c>
      <c r="Y44" s="58"/>
      <c r="Z44" s="157" t="str">
        <f t="shared" si="7"/>
        <v/>
      </c>
      <c r="AA44" s="157" t="str">
        <f t="shared" si="8"/>
        <v/>
      </c>
      <c r="AB44" s="58" t="str">
        <f t="shared" si="9"/>
        <v/>
      </c>
      <c r="AC44" s="58" t="str">
        <f t="shared" si="10"/>
        <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row>
    <row r="45" spans="1:58" ht="19.8" thickBot="1">
      <c r="A45" s="392"/>
      <c r="B45" s="392"/>
      <c r="C45" s="392"/>
      <c r="D45" s="392"/>
      <c r="E45" s="392"/>
      <c r="F45" s="392"/>
      <c r="G45" s="141"/>
      <c r="H45" s="142"/>
      <c r="I45" s="393"/>
      <c r="J45" s="394"/>
      <c r="K45" s="394"/>
      <c r="L45" s="98"/>
      <c r="M45" s="98"/>
      <c r="N45" s="98"/>
      <c r="O45" s="98"/>
      <c r="P45" s="98"/>
      <c r="Q45" s="98"/>
      <c r="R45" s="98"/>
      <c r="S45" s="98"/>
      <c r="T45" s="98"/>
      <c r="U45" s="98"/>
      <c r="V45" s="98"/>
      <c r="W45" s="98"/>
      <c r="X45" s="98"/>
      <c r="Y45" s="98"/>
      <c r="Z45" s="98"/>
      <c r="AA45" s="58"/>
      <c r="AB45" s="58"/>
      <c r="AC45" s="58"/>
      <c r="AD45" s="58"/>
      <c r="AE45" s="58"/>
      <c r="AF45" s="5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row>
    <row r="46" spans="1:58" ht="19.8" thickBot="1">
      <c r="A46" s="395" t="s">
        <v>138</v>
      </c>
      <c r="B46" s="396"/>
      <c r="C46" s="396"/>
      <c r="D46" s="396"/>
      <c r="E46" s="396"/>
      <c r="F46" s="397"/>
      <c r="G46" s="156"/>
      <c r="H46" s="398"/>
      <c r="I46" s="399"/>
      <c r="J46" s="399"/>
      <c r="K46" s="400"/>
      <c r="L46" s="58"/>
      <c r="M46" s="99" t="s">
        <v>158</v>
      </c>
      <c r="N46" s="100">
        <f>SUM(N7:N44)</f>
        <v>0</v>
      </c>
      <c r="O46" s="31"/>
      <c r="P46" s="101" t="s">
        <v>39</v>
      </c>
      <c r="Q46" s="102" t="str">
        <f>TEXT(SUM(Q7:Q44), "0") &amp; " mm"</f>
        <v>0 mm</v>
      </c>
      <c r="R46" s="103" t="s">
        <v>40</v>
      </c>
      <c r="S46" s="104" t="str">
        <f>TEXT(SUM(S7:S44), "0") &amp; " g"</f>
        <v>0 g</v>
      </c>
      <c r="T46" s="58"/>
      <c r="U46" s="58"/>
      <c r="V46" s="58"/>
      <c r="W46" s="98"/>
      <c r="X46" s="98"/>
      <c r="Y46" s="105"/>
      <c r="Z46" s="98"/>
      <c r="AA46" s="98"/>
      <c r="AB46" s="98"/>
      <c r="AC46" s="98"/>
      <c r="AD46" s="105"/>
      <c r="AE46" s="105"/>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row>
    <row r="47" spans="1:58">
      <c r="A47" s="106"/>
      <c r="B47" s="106"/>
      <c r="C47" s="106"/>
      <c r="D47" s="106"/>
      <c r="E47" s="106"/>
      <c r="F47" s="106"/>
      <c r="G47" s="58"/>
      <c r="H47" s="58"/>
      <c r="I47" s="58"/>
      <c r="J47" s="58"/>
      <c r="K47" s="58"/>
      <c r="L47" s="58"/>
      <c r="M47" s="58"/>
      <c r="N47" s="58"/>
      <c r="O47" s="58"/>
      <c r="P47" s="58"/>
      <c r="Q47" s="58"/>
      <c r="R47" s="58"/>
      <c r="S47" s="58"/>
      <c r="T47" s="58"/>
      <c r="U47" s="60"/>
      <c r="V47" s="60"/>
      <c r="W47" s="105"/>
      <c r="X47" s="105"/>
      <c r="Y47" s="105"/>
      <c r="Z47" s="98"/>
      <c r="AA47" s="98"/>
      <c r="AB47" s="98"/>
      <c r="AC47" s="98"/>
      <c r="AD47" s="105"/>
      <c r="AE47" s="105"/>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row>
    <row r="48" spans="1:58">
      <c r="A48" s="356" t="s">
        <v>21</v>
      </c>
      <c r="B48" s="356"/>
      <c r="C48" s="356"/>
      <c r="D48" s="356"/>
      <c r="E48" s="356"/>
      <c r="F48" s="356"/>
      <c r="G48" s="356"/>
      <c r="H48" s="356"/>
      <c r="I48" s="356"/>
      <c r="J48" s="356"/>
      <c r="K48" s="356"/>
      <c r="L48" s="58"/>
      <c r="M48" s="58"/>
      <c r="N48" s="58"/>
      <c r="O48" s="58"/>
      <c r="P48" s="58"/>
      <c r="Q48" s="58"/>
      <c r="R48" s="58"/>
      <c r="S48" s="58"/>
      <c r="T48" s="58"/>
      <c r="U48" s="60"/>
      <c r="V48" s="60"/>
      <c r="W48" s="105"/>
      <c r="X48" s="105"/>
      <c r="Y48" s="105"/>
      <c r="Z48" s="98"/>
      <c r="AA48" s="98"/>
      <c r="AB48" s="98"/>
      <c r="AC48" s="98"/>
      <c r="AD48" s="105"/>
      <c r="AE48" s="105"/>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row>
    <row r="49" spans="1:58">
      <c r="A49" s="353" t="s">
        <v>22</v>
      </c>
      <c r="B49" s="353"/>
      <c r="C49" s="107" t="s">
        <v>28</v>
      </c>
      <c r="D49" s="371">
        <f>会員用申込書!D45</f>
        <v>0</v>
      </c>
      <c r="E49" s="371"/>
      <c r="F49" s="372"/>
      <c r="G49" s="373"/>
      <c r="H49" s="373"/>
      <c r="I49" s="373"/>
      <c r="J49" s="373"/>
      <c r="K49" s="374"/>
      <c r="L49" s="58"/>
      <c r="M49" s="109"/>
      <c r="N49" s="59"/>
      <c r="O49" s="357" t="s">
        <v>149</v>
      </c>
      <c r="P49" s="358"/>
      <c r="Q49" s="361" t="s">
        <v>159</v>
      </c>
      <c r="R49" s="362"/>
      <c r="S49" s="363"/>
      <c r="T49" s="58"/>
      <c r="U49" s="60"/>
      <c r="V49" s="60"/>
      <c r="W49" s="105"/>
      <c r="X49" s="105"/>
      <c r="Y49" s="105"/>
      <c r="Z49" s="105"/>
      <c r="AA49" s="105"/>
      <c r="AB49" s="105"/>
      <c r="AC49" s="105"/>
      <c r="AD49" s="105"/>
      <c r="AE49" s="105"/>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row>
    <row r="50" spans="1:58">
      <c r="A50" s="353"/>
      <c r="B50" s="353"/>
      <c r="C50" s="367">
        <f>会員用申込書!C46</f>
        <v>0</v>
      </c>
      <c r="D50" s="367"/>
      <c r="E50" s="367"/>
      <c r="F50" s="367"/>
      <c r="G50" s="367"/>
      <c r="H50" s="367"/>
      <c r="I50" s="367"/>
      <c r="J50" s="367"/>
      <c r="K50" s="367"/>
      <c r="L50" s="58"/>
      <c r="M50" s="59"/>
      <c r="N50" s="109"/>
      <c r="O50" s="359"/>
      <c r="P50" s="360"/>
      <c r="Q50" s="364"/>
      <c r="R50" s="365"/>
      <c r="S50" s="366"/>
      <c r="T50" s="60"/>
      <c r="U50" s="60"/>
      <c r="V50" s="60"/>
      <c r="W50" s="105"/>
      <c r="X50" s="105"/>
      <c r="Y50" s="105"/>
      <c r="Z50" s="105"/>
      <c r="AA50" s="105"/>
      <c r="AB50" s="105"/>
      <c r="AC50" s="105"/>
      <c r="AD50" s="105"/>
      <c r="AE50" s="105"/>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row>
    <row r="51" spans="1:58" ht="24">
      <c r="A51" s="368" t="s">
        <v>47</v>
      </c>
      <c r="B51" s="353"/>
      <c r="C51" s="351">
        <f>会員用申込書!C47</f>
        <v>0</v>
      </c>
      <c r="D51" s="351"/>
      <c r="E51" s="351"/>
      <c r="F51" s="351"/>
      <c r="G51" s="351"/>
      <c r="H51" s="351"/>
      <c r="I51" s="351"/>
      <c r="J51" s="351"/>
      <c r="K51" s="351"/>
      <c r="L51" s="58"/>
      <c r="M51" s="59"/>
      <c r="N51" s="109"/>
      <c r="O51" s="109"/>
      <c r="P51" s="111" t="s">
        <v>155</v>
      </c>
      <c r="Q51" s="112" t="s">
        <v>160</v>
      </c>
      <c r="R51" s="369">
        <v>33519242803</v>
      </c>
      <c r="S51" s="369"/>
      <c r="T51" s="60"/>
      <c r="U51" s="60"/>
      <c r="V51" s="60"/>
      <c r="W51" s="105"/>
      <c r="X51" s="105"/>
      <c r="Y51" s="105"/>
      <c r="Z51" s="105"/>
      <c r="AA51" s="105"/>
      <c r="AB51" s="105"/>
      <c r="AC51" s="105"/>
      <c r="AD51" s="105"/>
      <c r="AE51" s="105"/>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row>
    <row r="52" spans="1:58">
      <c r="A52" s="353"/>
      <c r="B52" s="353"/>
      <c r="C52" s="107" t="s">
        <v>131</v>
      </c>
      <c r="D52" s="351">
        <f>会員用申込書!D48</f>
        <v>0</v>
      </c>
      <c r="E52" s="351"/>
      <c r="F52" s="351"/>
      <c r="G52" s="351"/>
      <c r="H52" s="107" t="s">
        <v>132</v>
      </c>
      <c r="I52" s="351">
        <f>会員用申込書!I48</f>
        <v>0</v>
      </c>
      <c r="J52" s="351"/>
      <c r="K52" s="351"/>
      <c r="L52" s="58"/>
      <c r="M52" s="58"/>
      <c r="N52" s="109"/>
      <c r="O52" s="60"/>
      <c r="P52" s="113"/>
      <c r="Q52" s="111" t="s">
        <v>162</v>
      </c>
      <c r="R52" s="370" t="s">
        <v>161</v>
      </c>
      <c r="S52" s="370"/>
      <c r="T52" s="60"/>
      <c r="U52" s="60"/>
      <c r="V52" s="60"/>
      <c r="W52" s="105"/>
      <c r="X52" s="105"/>
      <c r="Y52" s="105"/>
      <c r="Z52" s="105"/>
      <c r="AA52" s="105"/>
      <c r="AB52" s="105"/>
      <c r="AC52" s="105"/>
      <c r="AD52" s="105"/>
      <c r="AE52" s="105"/>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row>
    <row r="53" spans="1:58">
      <c r="A53" s="350" t="s">
        <v>142</v>
      </c>
      <c r="B53" s="350"/>
      <c r="C53" s="351">
        <f>会員用申込書!C49</f>
        <v>0</v>
      </c>
      <c r="D53" s="351"/>
      <c r="E53" s="351"/>
      <c r="F53" s="351"/>
      <c r="G53" s="351"/>
      <c r="H53" s="351"/>
      <c r="I53" s="351"/>
      <c r="J53" s="351"/>
      <c r="K53" s="351"/>
      <c r="L53" s="58"/>
      <c r="M53" s="59"/>
      <c r="N53" s="109"/>
      <c r="O53" s="114" t="s">
        <v>163</v>
      </c>
      <c r="P53" s="115">
        <v>430</v>
      </c>
      <c r="Q53" s="352" t="s">
        <v>126</v>
      </c>
      <c r="R53" s="352"/>
      <c r="S53" s="352"/>
      <c r="T53" s="60"/>
      <c r="U53" s="60"/>
      <c r="V53" s="60"/>
      <c r="W53" s="105"/>
      <c r="X53" s="105"/>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row>
    <row r="54" spans="1:58" ht="13.8" thickBot="1">
      <c r="A54" s="353" t="s">
        <v>143</v>
      </c>
      <c r="B54" s="353"/>
      <c r="C54" s="351">
        <f>会員用申込書!C50</f>
        <v>0</v>
      </c>
      <c r="D54" s="351"/>
      <c r="E54" s="351"/>
      <c r="F54" s="351"/>
      <c r="G54" s="351"/>
      <c r="H54" s="116" t="s">
        <v>133</v>
      </c>
      <c r="I54" s="351">
        <f>会員用申込書!I50</f>
        <v>0</v>
      </c>
      <c r="J54" s="351"/>
      <c r="K54" s="351"/>
      <c r="L54" s="58"/>
      <c r="M54" s="59"/>
      <c r="N54" s="109"/>
      <c r="O54" s="117" t="s">
        <v>164</v>
      </c>
      <c r="P54" s="118">
        <v>600</v>
      </c>
      <c r="Q54" s="354" t="s">
        <v>127</v>
      </c>
      <c r="R54" s="354"/>
      <c r="S54" s="354"/>
      <c r="T54" s="60"/>
      <c r="U54" s="60"/>
      <c r="V54" s="60"/>
      <c r="W54" s="105"/>
      <c r="X54" s="105"/>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row>
    <row r="55" spans="1:58" ht="40.049999999999997" customHeight="1">
      <c r="A55" s="346" t="s">
        <v>165</v>
      </c>
      <c r="B55" s="346"/>
      <c r="C55" s="347">
        <f>会員用申込書!C51</f>
        <v>0</v>
      </c>
      <c r="D55" s="347"/>
      <c r="E55" s="347"/>
      <c r="F55" s="347"/>
      <c r="G55" s="347"/>
      <c r="H55" s="347"/>
      <c r="I55" s="347"/>
      <c r="J55" s="347"/>
      <c r="K55" s="347"/>
      <c r="L55" s="58"/>
      <c r="M55" s="59"/>
      <c r="N55" s="109"/>
      <c r="O55" s="109"/>
      <c r="P55" s="24"/>
      <c r="Q55" s="60"/>
      <c r="R55" s="60"/>
      <c r="S55" s="60"/>
      <c r="T55" s="60"/>
      <c r="U55" s="60"/>
      <c r="V55" s="60"/>
      <c r="W55" s="105"/>
      <c r="X55" s="105"/>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row>
    <row r="56" spans="1:58">
      <c r="A56" s="59"/>
      <c r="B56" s="59"/>
      <c r="C56" s="59"/>
      <c r="D56" s="59"/>
      <c r="E56" s="59"/>
      <c r="F56" s="59"/>
      <c r="G56" s="59"/>
      <c r="H56" s="59"/>
      <c r="I56" s="59"/>
      <c r="J56" s="59"/>
      <c r="K56" s="59"/>
      <c r="L56" s="59"/>
      <c r="M56" s="59"/>
      <c r="N56" s="59"/>
      <c r="O56" s="59"/>
      <c r="P56" s="127" t="s">
        <v>115</v>
      </c>
      <c r="Q56" s="12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1:58">
      <c r="A57" s="58"/>
      <c r="B57" s="32"/>
      <c r="C57" s="33"/>
      <c r="D57" s="32"/>
      <c r="E57" s="32"/>
      <c r="F57" s="33"/>
      <c r="G57" s="32"/>
      <c r="H57" s="32"/>
      <c r="I57" s="32"/>
      <c r="J57" s="58"/>
      <c r="K57" s="58"/>
      <c r="L57" s="58"/>
      <c r="M57" s="58"/>
      <c r="N57" s="59"/>
      <c r="O57" s="59"/>
      <c r="P57" s="348" t="s">
        <v>116</v>
      </c>
      <c r="Q57" s="355"/>
      <c r="R57" s="355"/>
      <c r="S57" s="355"/>
      <c r="T57" s="355"/>
      <c r="U57" s="355"/>
      <c r="V57" s="355"/>
      <c r="W57" s="355"/>
      <c r="X57" s="355"/>
      <c r="Y57" s="355"/>
      <c r="Z57" s="355"/>
      <c r="AA57" s="355"/>
      <c r="AB57" s="355"/>
      <c r="AC57" s="355"/>
      <c r="AD57" s="355"/>
      <c r="AE57" s="355"/>
      <c r="AF57" s="355"/>
      <c r="AG57" s="349"/>
      <c r="AH57" s="348" t="s">
        <v>33</v>
      </c>
      <c r="AI57" s="355"/>
      <c r="AJ57" s="355"/>
      <c r="AK57" s="355"/>
      <c r="AL57" s="355"/>
      <c r="AM57" s="355"/>
      <c r="AN57" s="355"/>
      <c r="AO57" s="349"/>
      <c r="AP57" s="348" t="s">
        <v>34</v>
      </c>
      <c r="AQ57" s="355"/>
      <c r="AR57" s="355"/>
      <c r="AS57" s="355"/>
      <c r="AT57" s="355"/>
      <c r="AU57" s="355"/>
      <c r="AV57" s="355"/>
      <c r="AW57" s="355"/>
      <c r="AX57" s="355"/>
      <c r="AY57" s="355"/>
      <c r="AZ57" s="355"/>
      <c r="BA57" s="355"/>
      <c r="BB57" s="349"/>
      <c r="BC57" s="348" t="s">
        <v>35</v>
      </c>
      <c r="BD57" s="349"/>
    </row>
    <row r="58" spans="1:58" ht="13.8" thickBot="1">
      <c r="A58" s="34"/>
      <c r="B58" s="35"/>
      <c r="C58" s="33"/>
      <c r="D58" s="33"/>
      <c r="E58" s="33"/>
      <c r="F58" s="33"/>
      <c r="G58" s="33"/>
      <c r="H58" s="33"/>
      <c r="I58" s="33"/>
      <c r="J58" s="33"/>
      <c r="K58" s="33"/>
      <c r="L58" s="119"/>
      <c r="M58" s="119"/>
      <c r="N58" s="36"/>
      <c r="O58" s="36"/>
      <c r="P58" s="37">
        <v>5000</v>
      </c>
      <c r="Q58" s="38">
        <v>7000</v>
      </c>
      <c r="R58" s="37">
        <v>3300</v>
      </c>
      <c r="S58" s="38">
        <v>4500</v>
      </c>
      <c r="T58" s="38">
        <v>4500</v>
      </c>
      <c r="U58" s="38">
        <v>3400</v>
      </c>
      <c r="V58" s="38">
        <v>3200</v>
      </c>
      <c r="W58" s="38">
        <v>3500</v>
      </c>
      <c r="X58" s="38">
        <v>4900</v>
      </c>
      <c r="Y58" s="38">
        <v>2300</v>
      </c>
      <c r="Z58" s="38">
        <v>2000</v>
      </c>
      <c r="AA58" s="38">
        <v>70</v>
      </c>
      <c r="AB58" s="38">
        <v>70</v>
      </c>
      <c r="AC58" s="38">
        <v>70</v>
      </c>
      <c r="AD58" s="38">
        <v>61</v>
      </c>
      <c r="AE58" s="38">
        <v>82</v>
      </c>
      <c r="AF58" s="38">
        <v>305</v>
      </c>
      <c r="AG58" s="38">
        <v>305</v>
      </c>
      <c r="AH58" s="37">
        <v>5720</v>
      </c>
      <c r="AI58" s="38">
        <v>6500</v>
      </c>
      <c r="AJ58" s="37">
        <v>4000</v>
      </c>
      <c r="AK58" s="38">
        <v>4500</v>
      </c>
      <c r="AL58" s="37">
        <v>4070</v>
      </c>
      <c r="AM58" s="38">
        <v>4600</v>
      </c>
      <c r="AN58" s="37">
        <v>2550</v>
      </c>
      <c r="AO58" s="38">
        <v>2950</v>
      </c>
      <c r="AP58" s="37">
        <v>5000</v>
      </c>
      <c r="AQ58" s="37">
        <v>7200</v>
      </c>
      <c r="AR58" s="37">
        <v>15700</v>
      </c>
      <c r="AS58" s="37">
        <v>4200</v>
      </c>
      <c r="AT58" s="37">
        <v>14600</v>
      </c>
      <c r="AU58" s="37">
        <v>9000</v>
      </c>
      <c r="AV58" s="37">
        <v>3700</v>
      </c>
      <c r="AW58" s="37">
        <v>6800</v>
      </c>
      <c r="AX58" s="37">
        <v>3100</v>
      </c>
      <c r="AY58" s="37">
        <v>2400</v>
      </c>
      <c r="AZ58" s="37">
        <v>5000</v>
      </c>
      <c r="BA58" s="37">
        <v>2500</v>
      </c>
      <c r="BB58" s="37">
        <v>6700</v>
      </c>
      <c r="BC58" s="38">
        <v>3143</v>
      </c>
      <c r="BD58" s="138">
        <v>4620</v>
      </c>
    </row>
    <row r="59" spans="1:58" ht="49.2" customHeight="1" thickTop="1">
      <c r="A59" s="345" t="s">
        <v>36</v>
      </c>
      <c r="B59" s="39" t="s">
        <v>23</v>
      </c>
      <c r="C59" s="40" t="s">
        <v>173</v>
      </c>
      <c r="D59" s="41" t="s">
        <v>176</v>
      </c>
      <c r="E59" s="42" t="s">
        <v>78</v>
      </c>
      <c r="F59" s="43" t="s">
        <v>175</v>
      </c>
      <c r="G59" s="44" t="s">
        <v>158</v>
      </c>
      <c r="H59" s="45" t="s">
        <v>31</v>
      </c>
      <c r="I59" s="39" t="s">
        <v>24</v>
      </c>
      <c r="J59" s="46" t="s">
        <v>25</v>
      </c>
      <c r="K59" s="46" t="s">
        <v>26</v>
      </c>
      <c r="L59" s="46" t="s">
        <v>27</v>
      </c>
      <c r="M59" s="47" t="s">
        <v>32</v>
      </c>
      <c r="N59" s="46" t="s">
        <v>117</v>
      </c>
      <c r="O59" s="46" t="s">
        <v>118</v>
      </c>
      <c r="P59" s="129" t="s">
        <v>202</v>
      </c>
      <c r="Q59" s="130" t="s">
        <v>203</v>
      </c>
      <c r="R59" s="131" t="s">
        <v>204</v>
      </c>
      <c r="S59" s="132" t="s">
        <v>205</v>
      </c>
      <c r="T59" s="132" t="s">
        <v>206</v>
      </c>
      <c r="U59" s="130" t="s">
        <v>207</v>
      </c>
      <c r="V59" s="132" t="s">
        <v>119</v>
      </c>
      <c r="W59" s="130" t="s">
        <v>208</v>
      </c>
      <c r="X59" s="133" t="s">
        <v>209</v>
      </c>
      <c r="Y59" s="130" t="s">
        <v>210</v>
      </c>
      <c r="Z59" s="130" t="s">
        <v>211</v>
      </c>
      <c r="AA59" s="130" t="s">
        <v>120</v>
      </c>
      <c r="AB59" s="130" t="s">
        <v>121</v>
      </c>
      <c r="AC59" s="130" t="s">
        <v>122</v>
      </c>
      <c r="AD59" s="130" t="s">
        <v>123</v>
      </c>
      <c r="AE59" s="130" t="s">
        <v>212</v>
      </c>
      <c r="AF59" s="130" t="s">
        <v>124</v>
      </c>
      <c r="AG59" s="130" t="s">
        <v>125</v>
      </c>
      <c r="AH59" s="129" t="s">
        <v>213</v>
      </c>
      <c r="AI59" s="130" t="s">
        <v>214</v>
      </c>
      <c r="AJ59" s="129" t="s">
        <v>215</v>
      </c>
      <c r="AK59" s="130" t="s">
        <v>216</v>
      </c>
      <c r="AL59" s="129" t="s">
        <v>217</v>
      </c>
      <c r="AM59" s="130" t="s">
        <v>217</v>
      </c>
      <c r="AN59" s="129" t="s">
        <v>218</v>
      </c>
      <c r="AO59" s="134" t="s">
        <v>218</v>
      </c>
      <c r="AP59" s="135" t="s">
        <v>41</v>
      </c>
      <c r="AQ59" s="135" t="s">
        <v>42</v>
      </c>
      <c r="AR59" s="135" t="s">
        <v>219</v>
      </c>
      <c r="AS59" s="135" t="s">
        <v>220</v>
      </c>
      <c r="AT59" s="135" t="s">
        <v>221</v>
      </c>
      <c r="AU59" s="135" t="s">
        <v>222</v>
      </c>
      <c r="AV59" s="135" t="s">
        <v>223</v>
      </c>
      <c r="AW59" s="135" t="s">
        <v>224</v>
      </c>
      <c r="AX59" s="135" t="s">
        <v>225</v>
      </c>
      <c r="AY59" s="135" t="s">
        <v>226</v>
      </c>
      <c r="AZ59" s="135" t="s">
        <v>227</v>
      </c>
      <c r="BA59" s="135" t="s">
        <v>228</v>
      </c>
      <c r="BB59" s="135" t="s">
        <v>229</v>
      </c>
      <c r="BC59" s="136" t="s">
        <v>230</v>
      </c>
      <c r="BD59" s="136" t="s">
        <v>231</v>
      </c>
    </row>
    <row r="60" spans="1:58" ht="13.8" thickBot="1">
      <c r="A60" s="345"/>
      <c r="B60" s="48">
        <f>N4</f>
        <v>0</v>
      </c>
      <c r="C60" s="48" t="s">
        <v>174</v>
      </c>
      <c r="D60" s="49">
        <f>N46</f>
        <v>0</v>
      </c>
      <c r="E60" s="50">
        <f>G46</f>
        <v>0</v>
      </c>
      <c r="F60" s="120"/>
      <c r="G60" s="51">
        <f>N46</f>
        <v>0</v>
      </c>
      <c r="H60" s="121">
        <v>45723</v>
      </c>
      <c r="I60" s="108"/>
      <c r="J60" s="122">
        <v>45723</v>
      </c>
      <c r="K60" s="123" t="str">
        <f>C51 &amp; "　" &amp; IF(D52=0, "", D52 &amp; "　")&amp; "　" &amp; IF(I52=0, "", I52 &amp; "　")</f>
        <v>0　　</v>
      </c>
      <c r="L60" s="124">
        <f>D49</f>
        <v>0</v>
      </c>
      <c r="M60" s="110">
        <f>C50</f>
        <v>0</v>
      </c>
      <c r="N60" s="110" t="str">
        <f>C54 &amp; IF(I54=0, "", "　内線" &amp;I54)</f>
        <v>0</v>
      </c>
      <c r="O60" s="110">
        <f>C53</f>
        <v>0</v>
      </c>
      <c r="P60" s="125">
        <f>H7</f>
        <v>0</v>
      </c>
      <c r="Q60" s="137"/>
      <c r="R60" s="125">
        <f>H8</f>
        <v>0</v>
      </c>
      <c r="S60" s="137"/>
      <c r="T60" s="137">
        <f>H9</f>
        <v>0</v>
      </c>
      <c r="U60" s="137">
        <f>H10</f>
        <v>0</v>
      </c>
      <c r="V60" s="137">
        <f>H11</f>
        <v>0</v>
      </c>
      <c r="W60" s="137">
        <f>H12</f>
        <v>0</v>
      </c>
      <c r="X60" s="137">
        <f>H13</f>
        <v>0</v>
      </c>
      <c r="Y60" s="137">
        <f>H14</f>
        <v>0</v>
      </c>
      <c r="Z60" s="137">
        <f>H15</f>
        <v>0</v>
      </c>
      <c r="AA60" s="137">
        <f>H16</f>
        <v>0</v>
      </c>
      <c r="AB60" s="137">
        <f>H17</f>
        <v>0</v>
      </c>
      <c r="AC60" s="137">
        <f>H18</f>
        <v>0</v>
      </c>
      <c r="AD60" s="137">
        <f>H19</f>
        <v>0</v>
      </c>
      <c r="AE60" s="137">
        <f>H20</f>
        <v>0</v>
      </c>
      <c r="AF60" s="137">
        <f>H21</f>
        <v>0</v>
      </c>
      <c r="AG60" s="137">
        <f>H22</f>
        <v>0</v>
      </c>
      <c r="AH60" s="125">
        <f>H41</f>
        <v>0</v>
      </c>
      <c r="AI60" s="137"/>
      <c r="AJ60" s="125">
        <f>H42</f>
        <v>0</v>
      </c>
      <c r="AK60" s="137"/>
      <c r="AL60" s="125">
        <f>H43</f>
        <v>0</v>
      </c>
      <c r="AM60" s="137"/>
      <c r="AN60" s="125">
        <f>H44</f>
        <v>0</v>
      </c>
      <c r="AO60" s="137"/>
      <c r="AP60" s="125">
        <f>H24</f>
        <v>0</v>
      </c>
      <c r="AQ60" s="125">
        <f>H25</f>
        <v>0</v>
      </c>
      <c r="AR60" s="125">
        <f>H26</f>
        <v>0</v>
      </c>
      <c r="AS60" s="125">
        <f>H27</f>
        <v>0</v>
      </c>
      <c r="AT60" s="125">
        <f>H28</f>
        <v>0</v>
      </c>
      <c r="AU60" s="125">
        <f>H29</f>
        <v>0</v>
      </c>
      <c r="AV60" s="125">
        <f>H30</f>
        <v>0</v>
      </c>
      <c r="AW60" s="126">
        <f>H31</f>
        <v>0</v>
      </c>
      <c r="AX60" s="125">
        <f>H32</f>
        <v>0</v>
      </c>
      <c r="AY60" s="125">
        <f>H33</f>
        <v>0</v>
      </c>
      <c r="AZ60" s="125">
        <f>H34</f>
        <v>0</v>
      </c>
      <c r="BA60" s="125">
        <f>H35</f>
        <v>0</v>
      </c>
      <c r="BB60" s="125">
        <f>H36</f>
        <v>0</v>
      </c>
      <c r="BC60" s="137">
        <f>H38</f>
        <v>0</v>
      </c>
      <c r="BD60" s="137">
        <f>H39</f>
        <v>0</v>
      </c>
    </row>
    <row r="61" spans="1:58" ht="13.8" thickTop="1"/>
    <row r="63" spans="1:58" ht="19.95" customHeight="1">
      <c r="A63" s="143" t="s">
        <v>241</v>
      </c>
      <c r="B63" s="144" t="s">
        <v>242</v>
      </c>
      <c r="C63" s="144" t="s">
        <v>32</v>
      </c>
      <c r="D63" s="145" t="s">
        <v>243</v>
      </c>
      <c r="E63" s="145" t="s">
        <v>244</v>
      </c>
      <c r="F63" s="146"/>
      <c r="G63" s="146"/>
      <c r="H63" s="146"/>
      <c r="I63" s="146"/>
      <c r="J63" s="146"/>
      <c r="K63" s="146"/>
      <c r="L63" s="147"/>
      <c r="M63" s="147"/>
    </row>
    <row r="64" spans="1:58" ht="19.95" customHeight="1">
      <c r="A64" s="158" t="str">
        <f>K60</f>
        <v>0　　</v>
      </c>
      <c r="B64" s="159">
        <f>L60</f>
        <v>0</v>
      </c>
      <c r="C64" s="158">
        <f>M60</f>
        <v>0</v>
      </c>
      <c r="D64" s="160" t="str">
        <f>N60</f>
        <v>0</v>
      </c>
      <c r="E64" s="161">
        <f>B60</f>
        <v>0</v>
      </c>
      <c r="F64" s="146"/>
      <c r="G64" s="146"/>
      <c r="H64" s="146"/>
      <c r="I64" s="146"/>
      <c r="J64" s="146"/>
      <c r="K64" s="146"/>
      <c r="L64" s="147"/>
      <c r="M64" s="147"/>
    </row>
    <row r="65" spans="1:13" ht="19.95" customHeight="1">
      <c r="A65" s="146"/>
      <c r="B65" s="146"/>
      <c r="C65" s="146"/>
      <c r="D65" s="146"/>
      <c r="E65" s="146"/>
      <c r="F65" s="146"/>
      <c r="G65" s="146"/>
      <c r="H65" s="146"/>
      <c r="I65" s="146"/>
      <c r="J65" s="146"/>
      <c r="K65" s="146"/>
      <c r="L65" s="146"/>
      <c r="M65" s="147"/>
    </row>
    <row r="66" spans="1:13" ht="19.95" customHeight="1">
      <c r="A66" s="148"/>
      <c r="B66" s="148"/>
      <c r="C66" s="148"/>
      <c r="D66" s="148"/>
      <c r="E66" s="148"/>
      <c r="F66" s="148"/>
      <c r="G66" s="148"/>
      <c r="H66" s="148"/>
      <c r="I66" s="148"/>
      <c r="J66" s="148"/>
      <c r="K66" s="148"/>
      <c r="L66" s="148"/>
      <c r="M66" s="148"/>
    </row>
    <row r="67" spans="1:13" ht="19.95" customHeight="1" thickBot="1">
      <c r="A67" s="452"/>
      <c r="B67" s="452"/>
      <c r="C67" s="452"/>
      <c r="D67" s="452"/>
      <c r="E67" s="452"/>
      <c r="F67" s="452"/>
      <c r="G67" s="452"/>
      <c r="H67" s="452"/>
      <c r="I67" s="452"/>
      <c r="J67" s="452"/>
      <c r="K67" s="452"/>
      <c r="L67" s="149"/>
      <c r="M67" s="150"/>
    </row>
    <row r="68" spans="1:13" ht="19.95" customHeight="1" thickTop="1" thickBot="1">
      <c r="A68" s="473" t="s">
        <v>245</v>
      </c>
      <c r="B68" s="474"/>
      <c r="C68" s="151" t="s">
        <v>246</v>
      </c>
      <c r="D68" s="151" t="s">
        <v>247</v>
      </c>
      <c r="E68" s="151" t="s">
        <v>248</v>
      </c>
      <c r="F68" s="151" t="s">
        <v>249</v>
      </c>
      <c r="G68" s="151" t="s">
        <v>250</v>
      </c>
      <c r="H68" s="151" t="s">
        <v>251</v>
      </c>
      <c r="I68" s="475" t="s">
        <v>252</v>
      </c>
      <c r="J68" s="476"/>
      <c r="K68" s="476"/>
      <c r="L68" s="476"/>
      <c r="M68" s="477"/>
    </row>
    <row r="69" spans="1:13" ht="19.95" customHeight="1" thickTop="1">
      <c r="A69" s="478" t="s">
        <v>253</v>
      </c>
      <c r="B69" s="479"/>
      <c r="C69" s="152" t="s">
        <v>254</v>
      </c>
      <c r="D69" s="152" t="s">
        <v>255</v>
      </c>
      <c r="E69" s="152" t="s">
        <v>248</v>
      </c>
      <c r="F69" s="152" t="s">
        <v>256</v>
      </c>
      <c r="G69" s="152" t="s">
        <v>257</v>
      </c>
      <c r="H69" s="152" t="s">
        <v>258</v>
      </c>
      <c r="I69" s="480" t="s">
        <v>259</v>
      </c>
      <c r="J69" s="481"/>
      <c r="K69" s="481"/>
      <c r="L69" s="481"/>
      <c r="M69" s="482"/>
    </row>
    <row r="70" spans="1:13" ht="19.95" customHeight="1" thickBot="1">
      <c r="A70" s="465"/>
      <c r="B70" s="466"/>
      <c r="C70" s="153" t="s">
        <v>260</v>
      </c>
      <c r="D70" s="153" t="s">
        <v>261</v>
      </c>
      <c r="E70" s="153" t="s">
        <v>261</v>
      </c>
      <c r="F70" s="153" t="s">
        <v>261</v>
      </c>
      <c r="G70" s="153" t="s">
        <v>261</v>
      </c>
      <c r="H70" s="153" t="s">
        <v>261</v>
      </c>
      <c r="I70" s="470" t="s">
        <v>262</v>
      </c>
      <c r="J70" s="471"/>
      <c r="K70" s="471"/>
      <c r="L70" s="471"/>
      <c r="M70" s="472"/>
    </row>
    <row r="71" spans="1:13" ht="19.95" customHeight="1" thickTop="1">
      <c r="A71" s="453" t="s">
        <v>263</v>
      </c>
      <c r="B71" s="454"/>
      <c r="C71" s="152" t="s">
        <v>254</v>
      </c>
      <c r="D71" s="152" t="s">
        <v>255</v>
      </c>
      <c r="E71" s="152" t="s">
        <v>248</v>
      </c>
      <c r="F71" s="152" t="s">
        <v>256</v>
      </c>
      <c r="G71" s="152" t="s">
        <v>258</v>
      </c>
      <c r="H71" s="152" t="s">
        <v>258</v>
      </c>
      <c r="I71" s="457" t="s">
        <v>264</v>
      </c>
      <c r="J71" s="458"/>
      <c r="K71" s="458"/>
      <c r="L71" s="458"/>
      <c r="M71" s="459"/>
    </row>
    <row r="72" spans="1:13" ht="19.95" customHeight="1" thickBot="1">
      <c r="A72" s="455"/>
      <c r="B72" s="456"/>
      <c r="C72" s="153" t="s">
        <v>260</v>
      </c>
      <c r="D72" s="153" t="s">
        <v>255</v>
      </c>
      <c r="E72" s="153" t="s">
        <v>265</v>
      </c>
      <c r="F72" s="153" t="s">
        <v>256</v>
      </c>
      <c r="G72" s="153" t="s">
        <v>258</v>
      </c>
      <c r="H72" s="153" t="s">
        <v>258</v>
      </c>
      <c r="I72" s="460"/>
      <c r="J72" s="461"/>
      <c r="K72" s="461"/>
      <c r="L72" s="461"/>
      <c r="M72" s="462"/>
    </row>
    <row r="73" spans="1:13" ht="19.95" customHeight="1" thickTop="1">
      <c r="A73" s="463" t="s">
        <v>266</v>
      </c>
      <c r="B73" s="464"/>
      <c r="C73" s="154" t="s">
        <v>267</v>
      </c>
      <c r="D73" s="154" t="s">
        <v>255</v>
      </c>
      <c r="E73" s="154" t="s">
        <v>268</v>
      </c>
      <c r="F73" s="154" t="s">
        <v>256</v>
      </c>
      <c r="G73" s="154" t="s">
        <v>257</v>
      </c>
      <c r="H73" s="154" t="s">
        <v>251</v>
      </c>
      <c r="I73" s="467" t="s">
        <v>269</v>
      </c>
      <c r="J73" s="468"/>
      <c r="K73" s="468"/>
      <c r="L73" s="468"/>
      <c r="M73" s="469"/>
    </row>
    <row r="74" spans="1:13" ht="19.95" customHeight="1" thickBot="1">
      <c r="A74" s="465"/>
      <c r="B74" s="466"/>
      <c r="C74" s="153" t="s">
        <v>270</v>
      </c>
      <c r="D74" s="153" t="s">
        <v>255</v>
      </c>
      <c r="E74" s="153" t="s">
        <v>265</v>
      </c>
      <c r="F74" s="153" t="s">
        <v>258</v>
      </c>
      <c r="G74" s="153" t="s">
        <v>258</v>
      </c>
      <c r="H74" s="153" t="s">
        <v>258</v>
      </c>
      <c r="I74" s="470" t="s">
        <v>271</v>
      </c>
      <c r="J74" s="471"/>
      <c r="K74" s="471"/>
      <c r="L74" s="471"/>
      <c r="M74" s="472"/>
    </row>
    <row r="75" spans="1:13" ht="19.95" customHeight="1" thickTop="1">
      <c r="A75" s="452"/>
      <c r="B75" s="452"/>
      <c r="C75" s="452"/>
      <c r="D75" s="452"/>
      <c r="E75" s="452"/>
      <c r="F75" s="452"/>
      <c r="G75" s="452"/>
      <c r="H75" s="452"/>
      <c r="I75" s="452"/>
      <c r="J75" s="452"/>
      <c r="K75" s="452"/>
      <c r="L75" s="149"/>
      <c r="M75" s="150"/>
    </row>
  </sheetData>
  <sheetProtection algorithmName="SHA-512" hashValue="odU1MLKcnOuBHxS5YHT0gYHxMuaorWwFIxmsqI+tGwOqZpuU0j9FSHcWeV3/xCCO2TmQPdUFkyUo/L2Rv82CqQ==" saltValue="gDTvY9lBc9OzGIRgotytag==" spinCount="100000" sheet="1" objects="1" scenarios="1"/>
  <mergeCells count="107">
    <mergeCell ref="A75:K75"/>
    <mergeCell ref="A71:B72"/>
    <mergeCell ref="I71:M72"/>
    <mergeCell ref="A73:B74"/>
    <mergeCell ref="I73:M73"/>
    <mergeCell ref="I74:M74"/>
    <mergeCell ref="A67:K67"/>
    <mergeCell ref="A68:B68"/>
    <mergeCell ref="I68:M68"/>
    <mergeCell ref="A69:B70"/>
    <mergeCell ref="I69:M69"/>
    <mergeCell ref="I70:M70"/>
    <mergeCell ref="A1:K3"/>
    <mergeCell ref="L4:M4"/>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36"/>
    <mergeCell ref="A25:F25"/>
    <mergeCell ref="A26:F26"/>
    <mergeCell ref="A27:F27"/>
    <mergeCell ref="A28:F28"/>
    <mergeCell ref="A29:F29"/>
    <mergeCell ref="R38:R39"/>
    <mergeCell ref="A39:F39"/>
    <mergeCell ref="A30:F30"/>
    <mergeCell ref="A31:F31"/>
    <mergeCell ref="A32:F32"/>
    <mergeCell ref="A33:F33"/>
    <mergeCell ref="A34:F34"/>
    <mergeCell ref="A35:F35"/>
    <mergeCell ref="A36:F36"/>
    <mergeCell ref="A37:F37"/>
    <mergeCell ref="A38:F38"/>
    <mergeCell ref="I38:K39"/>
    <mergeCell ref="P38:P39"/>
    <mergeCell ref="A40:F40"/>
    <mergeCell ref="A41:F41"/>
    <mergeCell ref="I41:K44"/>
    <mergeCell ref="A42:F42"/>
    <mergeCell ref="A43:F43"/>
    <mergeCell ref="A44:F44"/>
    <mergeCell ref="A45:F45"/>
    <mergeCell ref="I45:K45"/>
    <mergeCell ref="A46:F46"/>
    <mergeCell ref="H46:K46"/>
    <mergeCell ref="A48:K48"/>
    <mergeCell ref="O49:P50"/>
    <mergeCell ref="Q49:S50"/>
    <mergeCell ref="C50:K50"/>
    <mergeCell ref="A51:B52"/>
    <mergeCell ref="C51:K51"/>
    <mergeCell ref="R51:S51"/>
    <mergeCell ref="D52:G52"/>
    <mergeCell ref="I52:K52"/>
    <mergeCell ref="R52:S52"/>
    <mergeCell ref="A49:B50"/>
    <mergeCell ref="D49:E49"/>
    <mergeCell ref="F49:K49"/>
    <mergeCell ref="A59:A60"/>
    <mergeCell ref="A55:B55"/>
    <mergeCell ref="C55:K55"/>
    <mergeCell ref="BC57:BD57"/>
    <mergeCell ref="A53:B53"/>
    <mergeCell ref="C53:K53"/>
    <mergeCell ref="Q53:S53"/>
    <mergeCell ref="A54:B54"/>
    <mergeCell ref="C54:G54"/>
    <mergeCell ref="I54:K54"/>
    <mergeCell ref="Q54:S54"/>
    <mergeCell ref="P57:AG57"/>
    <mergeCell ref="AH57:AO57"/>
    <mergeCell ref="AP57:BB57"/>
  </mergeCells>
  <phoneticPr fontId="14"/>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A63" xr:uid="{14A22C9E-ED6A-487E-9292-D4980DDBA1A2}"/>
  </dataValidations>
  <hyperlinks>
    <hyperlink ref="Q49" r:id="rId1" xr:uid="{3C56436D-6E3B-4703-A00A-E67927BBB8A9}"/>
  </hyperlinks>
  <printOptions horizontalCentered="1"/>
  <pageMargins left="0.11811023622047245" right="0.11811023622047245" top="0.74803149606299213" bottom="0.74803149606299213" header="0.31496062992125984" footer="0.31496062992125984"/>
  <pageSetup paperSize="9" scale="81" orientation="portrait" r:id="rId2"/>
  <colBreaks count="1" manualBreakCount="1">
    <brk id="14"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4"/>
  <sheetViews>
    <sheetView showGridLines="0" view="pageBreakPreview" zoomScale="90" zoomScaleNormal="90" zoomScaleSheetLayoutView="90" workbookViewId="0">
      <selection activeCell="N46" sqref="N46"/>
    </sheetView>
  </sheetViews>
  <sheetFormatPr defaultColWidth="1.88671875" defaultRowHeight="13.2"/>
  <cols>
    <col min="1" max="1" width="2.109375" style="157" customWidth="1"/>
    <col min="2" max="40" width="2" style="157" customWidth="1"/>
    <col min="41" max="47" width="1.88671875" style="157" customWidth="1"/>
    <col min="48" max="48" width="3.33203125" style="157" customWidth="1"/>
    <col min="49" max="51" width="1.88671875" style="157" customWidth="1"/>
    <col min="52" max="52" width="42.44140625" style="184" customWidth="1"/>
    <col min="53" max="55" width="1.88671875" style="157" customWidth="1"/>
    <col min="56" max="61" width="1.88671875" style="157"/>
    <col min="62" max="63" width="1.88671875" style="157" customWidth="1"/>
    <col min="64" max="64" width="1.88671875" style="157"/>
    <col min="65" max="65" width="1.88671875" style="157" customWidth="1"/>
    <col min="66" max="66" width="1.88671875" style="157"/>
    <col min="67" max="67" width="1.88671875" style="157" customWidth="1"/>
    <col min="68" max="68" width="1.88671875" style="157"/>
    <col min="69" max="71" width="1.88671875" style="157" customWidth="1"/>
    <col min="72" max="72" width="1.88671875" style="157"/>
    <col min="73" max="73" width="1.88671875" style="157" customWidth="1"/>
    <col min="74" max="256" width="1.88671875" style="157"/>
    <col min="257" max="257" width="2.109375" style="157" customWidth="1"/>
    <col min="258" max="296" width="2" style="157" customWidth="1"/>
    <col min="297" max="512" width="1.88671875" style="157"/>
    <col min="513" max="513" width="2.109375" style="157" customWidth="1"/>
    <col min="514" max="552" width="2" style="157" customWidth="1"/>
    <col min="553" max="768" width="1.88671875" style="157"/>
    <col min="769" max="769" width="2.109375" style="157" customWidth="1"/>
    <col min="770" max="808" width="2" style="157" customWidth="1"/>
    <col min="809" max="1024" width="1.88671875" style="157"/>
    <col min="1025" max="1025" width="2.109375" style="157" customWidth="1"/>
    <col min="1026" max="1064" width="2" style="157" customWidth="1"/>
    <col min="1065" max="1280" width="1.88671875" style="157"/>
    <col min="1281" max="1281" width="2.109375" style="157" customWidth="1"/>
    <col min="1282" max="1320" width="2" style="157" customWidth="1"/>
    <col min="1321" max="1536" width="1.88671875" style="157"/>
    <col min="1537" max="1537" width="2.109375" style="157" customWidth="1"/>
    <col min="1538" max="1576" width="2" style="157" customWidth="1"/>
    <col min="1577" max="1792" width="1.88671875" style="157"/>
    <col min="1793" max="1793" width="2.109375" style="157" customWidth="1"/>
    <col min="1794" max="1832" width="2" style="157" customWidth="1"/>
    <col min="1833" max="2048" width="1.88671875" style="157"/>
    <col min="2049" max="2049" width="2.109375" style="157" customWidth="1"/>
    <col min="2050" max="2088" width="2" style="157" customWidth="1"/>
    <col min="2089" max="2304" width="1.88671875" style="157"/>
    <col min="2305" max="2305" width="2.109375" style="157" customWidth="1"/>
    <col min="2306" max="2344" width="2" style="157" customWidth="1"/>
    <col min="2345" max="2560" width="1.88671875" style="157"/>
    <col min="2561" max="2561" width="2.109375" style="157" customWidth="1"/>
    <col min="2562" max="2600" width="2" style="157" customWidth="1"/>
    <col min="2601" max="2816" width="1.88671875" style="157"/>
    <col min="2817" max="2817" width="2.109375" style="157" customWidth="1"/>
    <col min="2818" max="2856" width="2" style="157" customWidth="1"/>
    <col min="2857" max="3072" width="1.88671875" style="157"/>
    <col min="3073" max="3073" width="2.109375" style="157" customWidth="1"/>
    <col min="3074" max="3112" width="2" style="157" customWidth="1"/>
    <col min="3113" max="3328" width="1.88671875" style="157"/>
    <col min="3329" max="3329" width="2.109375" style="157" customWidth="1"/>
    <col min="3330" max="3368" width="2" style="157" customWidth="1"/>
    <col min="3369" max="3584" width="1.88671875" style="157"/>
    <col min="3585" max="3585" width="2.109375" style="157" customWidth="1"/>
    <col min="3586" max="3624" width="2" style="157" customWidth="1"/>
    <col min="3625" max="3840" width="1.88671875" style="157"/>
    <col min="3841" max="3841" width="2.109375" style="157" customWidth="1"/>
    <col min="3842" max="3880" width="2" style="157" customWidth="1"/>
    <col min="3881" max="4096" width="1.88671875" style="157"/>
    <col min="4097" max="4097" width="2.109375" style="157" customWidth="1"/>
    <col min="4098" max="4136" width="2" style="157" customWidth="1"/>
    <col min="4137" max="4352" width="1.88671875" style="157"/>
    <col min="4353" max="4353" width="2.109375" style="157" customWidth="1"/>
    <col min="4354" max="4392" width="2" style="157" customWidth="1"/>
    <col min="4393" max="4608" width="1.88671875" style="157"/>
    <col min="4609" max="4609" width="2.109375" style="157" customWidth="1"/>
    <col min="4610" max="4648" width="2" style="157" customWidth="1"/>
    <col min="4649" max="4864" width="1.88671875" style="157"/>
    <col min="4865" max="4865" width="2.109375" style="157" customWidth="1"/>
    <col min="4866" max="4904" width="2" style="157" customWidth="1"/>
    <col min="4905" max="5120" width="1.88671875" style="157"/>
    <col min="5121" max="5121" width="2.109375" style="157" customWidth="1"/>
    <col min="5122" max="5160" width="2" style="157" customWidth="1"/>
    <col min="5161" max="5376" width="1.88671875" style="157"/>
    <col min="5377" max="5377" width="2.109375" style="157" customWidth="1"/>
    <col min="5378" max="5416" width="2" style="157" customWidth="1"/>
    <col min="5417" max="5632" width="1.88671875" style="157"/>
    <col min="5633" max="5633" width="2.109375" style="157" customWidth="1"/>
    <col min="5634" max="5672" width="2" style="157" customWidth="1"/>
    <col min="5673" max="5888" width="1.88671875" style="157"/>
    <col min="5889" max="5889" width="2.109375" style="157" customWidth="1"/>
    <col min="5890" max="5928" width="2" style="157" customWidth="1"/>
    <col min="5929" max="6144" width="1.88671875" style="157"/>
    <col min="6145" max="6145" width="2.109375" style="157" customWidth="1"/>
    <col min="6146" max="6184" width="2" style="157" customWidth="1"/>
    <col min="6185" max="6400" width="1.88671875" style="157"/>
    <col min="6401" max="6401" width="2.109375" style="157" customWidth="1"/>
    <col min="6402" max="6440" width="2" style="157" customWidth="1"/>
    <col min="6441" max="6656" width="1.88671875" style="157"/>
    <col min="6657" max="6657" width="2.109375" style="157" customWidth="1"/>
    <col min="6658" max="6696" width="2" style="157" customWidth="1"/>
    <col min="6697" max="6912" width="1.88671875" style="157"/>
    <col min="6913" max="6913" width="2.109375" style="157" customWidth="1"/>
    <col min="6914" max="6952" width="2" style="157" customWidth="1"/>
    <col min="6953" max="7168" width="1.88671875" style="157"/>
    <col min="7169" max="7169" width="2.109375" style="157" customWidth="1"/>
    <col min="7170" max="7208" width="2" style="157" customWidth="1"/>
    <col min="7209" max="7424" width="1.88671875" style="157"/>
    <col min="7425" max="7425" width="2.109375" style="157" customWidth="1"/>
    <col min="7426" max="7464" width="2" style="157" customWidth="1"/>
    <col min="7465" max="7680" width="1.88671875" style="157"/>
    <col min="7681" max="7681" width="2.109375" style="157" customWidth="1"/>
    <col min="7682" max="7720" width="2" style="157" customWidth="1"/>
    <col min="7721" max="7936" width="1.88671875" style="157"/>
    <col min="7937" max="7937" width="2.109375" style="157" customWidth="1"/>
    <col min="7938" max="7976" width="2" style="157" customWidth="1"/>
    <col min="7977" max="8192" width="1.88671875" style="157"/>
    <col min="8193" max="8193" width="2.109375" style="157" customWidth="1"/>
    <col min="8194" max="8232" width="2" style="157" customWidth="1"/>
    <col min="8233" max="8448" width="1.88671875" style="157"/>
    <col min="8449" max="8449" width="2.109375" style="157" customWidth="1"/>
    <col min="8450" max="8488" width="2" style="157" customWidth="1"/>
    <col min="8489" max="8704" width="1.88671875" style="157"/>
    <col min="8705" max="8705" width="2.109375" style="157" customWidth="1"/>
    <col min="8706" max="8744" width="2" style="157" customWidth="1"/>
    <col min="8745" max="8960" width="1.88671875" style="157"/>
    <col min="8961" max="8961" width="2.109375" style="157" customWidth="1"/>
    <col min="8962" max="9000" width="2" style="157" customWidth="1"/>
    <col min="9001" max="9216" width="1.88671875" style="157"/>
    <col min="9217" max="9217" width="2.109375" style="157" customWidth="1"/>
    <col min="9218" max="9256" width="2" style="157" customWidth="1"/>
    <col min="9257" max="9472" width="1.88671875" style="157"/>
    <col min="9473" max="9473" width="2.109375" style="157" customWidth="1"/>
    <col min="9474" max="9512" width="2" style="157" customWidth="1"/>
    <col min="9513" max="9728" width="1.88671875" style="157"/>
    <col min="9729" max="9729" width="2.109375" style="157" customWidth="1"/>
    <col min="9730" max="9768" width="2" style="157" customWidth="1"/>
    <col min="9769" max="9984" width="1.88671875" style="157"/>
    <col min="9985" max="9985" width="2.109375" style="157" customWidth="1"/>
    <col min="9986" max="10024" width="2" style="157" customWidth="1"/>
    <col min="10025" max="10240" width="1.88671875" style="157"/>
    <col min="10241" max="10241" width="2.109375" style="157" customWidth="1"/>
    <col min="10242" max="10280" width="2" style="157" customWidth="1"/>
    <col min="10281" max="10496" width="1.88671875" style="157"/>
    <col min="10497" max="10497" width="2.109375" style="157" customWidth="1"/>
    <col min="10498" max="10536" width="2" style="157" customWidth="1"/>
    <col min="10537" max="10752" width="1.88671875" style="157"/>
    <col min="10753" max="10753" width="2.109375" style="157" customWidth="1"/>
    <col min="10754" max="10792" width="2" style="157" customWidth="1"/>
    <col min="10793" max="11008" width="1.88671875" style="157"/>
    <col min="11009" max="11009" width="2.109375" style="157" customWidth="1"/>
    <col min="11010" max="11048" width="2" style="157" customWidth="1"/>
    <col min="11049" max="11264" width="1.88671875" style="157"/>
    <col min="11265" max="11265" width="2.109375" style="157" customWidth="1"/>
    <col min="11266" max="11304" width="2" style="157" customWidth="1"/>
    <col min="11305" max="11520" width="1.88671875" style="157"/>
    <col min="11521" max="11521" width="2.109375" style="157" customWidth="1"/>
    <col min="11522" max="11560" width="2" style="157" customWidth="1"/>
    <col min="11561" max="11776" width="1.88671875" style="157"/>
    <col min="11777" max="11777" width="2.109375" style="157" customWidth="1"/>
    <col min="11778" max="11816" width="2" style="157" customWidth="1"/>
    <col min="11817" max="12032" width="1.88671875" style="157"/>
    <col min="12033" max="12033" width="2.109375" style="157" customWidth="1"/>
    <col min="12034" max="12072" width="2" style="157" customWidth="1"/>
    <col min="12073" max="12288" width="1.88671875" style="157"/>
    <col min="12289" max="12289" width="2.109375" style="157" customWidth="1"/>
    <col min="12290" max="12328" width="2" style="157" customWidth="1"/>
    <col min="12329" max="12544" width="1.88671875" style="157"/>
    <col min="12545" max="12545" width="2.109375" style="157" customWidth="1"/>
    <col min="12546" max="12584" width="2" style="157" customWidth="1"/>
    <col min="12585" max="12800" width="1.88671875" style="157"/>
    <col min="12801" max="12801" width="2.109375" style="157" customWidth="1"/>
    <col min="12802" max="12840" width="2" style="157" customWidth="1"/>
    <col min="12841" max="13056" width="1.88671875" style="157"/>
    <col min="13057" max="13057" width="2.109375" style="157" customWidth="1"/>
    <col min="13058" max="13096" width="2" style="157" customWidth="1"/>
    <col min="13097" max="13312" width="1.88671875" style="157"/>
    <col min="13313" max="13313" width="2.109375" style="157" customWidth="1"/>
    <col min="13314" max="13352" width="2" style="157" customWidth="1"/>
    <col min="13353" max="13568" width="1.88671875" style="157"/>
    <col min="13569" max="13569" width="2.109375" style="157" customWidth="1"/>
    <col min="13570" max="13608" width="2" style="157" customWidth="1"/>
    <col min="13609" max="13824" width="1.88671875" style="157"/>
    <col min="13825" max="13825" width="2.109375" style="157" customWidth="1"/>
    <col min="13826" max="13864" width="2" style="157" customWidth="1"/>
    <col min="13865" max="14080" width="1.88671875" style="157"/>
    <col min="14081" max="14081" width="2.109375" style="157" customWidth="1"/>
    <col min="14082" max="14120" width="2" style="157" customWidth="1"/>
    <col min="14121" max="14336" width="1.88671875" style="157"/>
    <col min="14337" max="14337" width="2.109375" style="157" customWidth="1"/>
    <col min="14338" max="14376" width="2" style="157" customWidth="1"/>
    <col min="14377" max="14592" width="1.88671875" style="157"/>
    <col min="14593" max="14593" width="2.109375" style="157" customWidth="1"/>
    <col min="14594" max="14632" width="2" style="157" customWidth="1"/>
    <col min="14633" max="14848" width="1.88671875" style="157"/>
    <col min="14849" max="14849" width="2.109375" style="157" customWidth="1"/>
    <col min="14850" max="14888" width="2" style="157" customWidth="1"/>
    <col min="14889" max="15104" width="1.88671875" style="157"/>
    <col min="15105" max="15105" width="2.109375" style="157" customWidth="1"/>
    <col min="15106" max="15144" width="2" style="157" customWidth="1"/>
    <col min="15145" max="15360" width="1.88671875" style="157"/>
    <col min="15361" max="15361" width="2.109375" style="157" customWidth="1"/>
    <col min="15362" max="15400" width="2" style="157" customWidth="1"/>
    <col min="15401" max="15616" width="1.88671875" style="157"/>
    <col min="15617" max="15617" width="2.109375" style="157" customWidth="1"/>
    <col min="15618" max="15656" width="2" style="157" customWidth="1"/>
    <col min="15657" max="15872" width="1.88671875" style="157"/>
    <col min="15873" max="15873" width="2.109375" style="157" customWidth="1"/>
    <col min="15874" max="15912" width="2" style="157" customWidth="1"/>
    <col min="15913" max="16128" width="1.88671875" style="157"/>
    <col min="16129" max="16129" width="2.109375" style="157" customWidth="1"/>
    <col min="16130" max="16168" width="2" style="157" customWidth="1"/>
    <col min="16169" max="16384" width="1.88671875" style="157"/>
  </cols>
  <sheetData>
    <row r="1" spans="1:97" ht="19.9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509" t="s">
        <v>48</v>
      </c>
      <c r="AJ1" s="509"/>
      <c r="AK1" s="509"/>
      <c r="AL1" s="509"/>
      <c r="AM1" s="509"/>
      <c r="AN1" s="509"/>
      <c r="AO1" s="509"/>
      <c r="AP1" s="510">
        <f>計算書!$N$4</f>
        <v>0</v>
      </c>
      <c r="AQ1" s="511"/>
      <c r="AR1" s="511"/>
      <c r="AS1" s="511"/>
      <c r="AT1" s="511"/>
      <c r="AU1" s="511"/>
      <c r="AV1" s="511"/>
      <c r="AW1" s="511"/>
      <c r="AX1" s="511"/>
      <c r="AZ1" s="157"/>
    </row>
    <row r="2" spans="1:97" ht="18" customHeight="1">
      <c r="AI2" s="508" t="s">
        <v>75</v>
      </c>
      <c r="AJ2" s="508"/>
      <c r="AK2" s="508"/>
      <c r="AL2" s="508"/>
      <c r="AM2" s="508"/>
      <c r="AN2" s="508"/>
      <c r="AO2" s="508"/>
      <c r="AP2" s="508"/>
      <c r="AQ2" s="508"/>
      <c r="AR2" s="508"/>
      <c r="AS2" s="508"/>
      <c r="AT2" s="508"/>
      <c r="AU2" s="508"/>
      <c r="AV2" s="508"/>
      <c r="AW2" s="508"/>
      <c r="AX2" s="508"/>
      <c r="AY2" s="157" t="s">
        <v>38</v>
      </c>
      <c r="AZ2" s="163"/>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5"/>
      <c r="CL2" s="165"/>
      <c r="CM2" s="165"/>
      <c r="CN2" s="166"/>
      <c r="CO2" s="166"/>
      <c r="CP2" s="166"/>
      <c r="CQ2" s="166"/>
      <c r="CR2" s="166"/>
      <c r="CS2" s="166"/>
    </row>
    <row r="3" spans="1:97" ht="18" customHeight="1">
      <c r="AR3" s="495"/>
      <c r="AS3" s="495"/>
      <c r="AT3" s="495"/>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5"/>
      <c r="CL3" s="165"/>
      <c r="CM3" s="165"/>
      <c r="CN3" s="166"/>
      <c r="CO3" s="166"/>
      <c r="CP3" s="166"/>
      <c r="CQ3" s="166"/>
      <c r="CR3" s="166"/>
      <c r="CS3" s="166"/>
    </row>
    <row r="4" spans="1:97" ht="6" customHeight="1">
      <c r="A4" s="512" t="s">
        <v>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4"/>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5"/>
      <c r="CL4" s="165"/>
      <c r="CM4" s="165"/>
      <c r="CN4" s="170"/>
      <c r="CO4" s="170"/>
      <c r="CP4" s="170"/>
      <c r="CQ4" s="170"/>
      <c r="CR4" s="170"/>
      <c r="CS4" s="170"/>
    </row>
    <row r="5" spans="1:97" s="171"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Z5" s="164"/>
    </row>
    <row r="6" spans="1:97" s="171"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Z6" s="172"/>
    </row>
    <row r="7" spans="1:97" s="171" customFormat="1"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Z7" s="172"/>
    </row>
    <row r="8" spans="1:97" ht="18" customHeight="1">
      <c r="C8" s="513">
        <f>IF(計算書!$C$51="","",計算書!$C$51)</f>
        <v>0</v>
      </c>
      <c r="D8" s="513"/>
      <c r="E8" s="513"/>
      <c r="F8" s="513"/>
      <c r="G8" s="513"/>
      <c r="H8" s="513"/>
      <c r="I8" s="513"/>
      <c r="J8" s="513"/>
      <c r="K8" s="513"/>
      <c r="L8" s="513"/>
      <c r="M8" s="513"/>
      <c r="N8" s="513"/>
      <c r="O8" s="513"/>
      <c r="P8" s="513"/>
      <c r="Q8" s="513"/>
      <c r="R8" s="513"/>
      <c r="S8" s="513"/>
      <c r="T8" s="513"/>
      <c r="U8" s="513"/>
      <c r="V8" s="173"/>
      <c r="W8" s="173"/>
      <c r="X8" s="173"/>
      <c r="AZ8" s="163"/>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5"/>
      <c r="CL8" s="165"/>
      <c r="CM8" s="165"/>
      <c r="CN8" s="166"/>
      <c r="CO8" s="166"/>
      <c r="CP8" s="166"/>
      <c r="CQ8" s="166"/>
      <c r="CR8" s="166"/>
      <c r="CS8" s="166"/>
    </row>
    <row r="9" spans="1:97" ht="18" customHeight="1">
      <c r="C9" s="513"/>
      <c r="D9" s="513"/>
      <c r="E9" s="513"/>
      <c r="F9" s="513"/>
      <c r="G9" s="513"/>
      <c r="H9" s="513"/>
      <c r="I9" s="513"/>
      <c r="J9" s="513"/>
      <c r="K9" s="513"/>
      <c r="L9" s="513"/>
      <c r="M9" s="513"/>
      <c r="N9" s="513"/>
      <c r="O9" s="513"/>
      <c r="P9" s="513"/>
      <c r="Q9" s="513"/>
      <c r="R9" s="513"/>
      <c r="S9" s="513"/>
      <c r="T9" s="513"/>
      <c r="U9" s="513"/>
      <c r="V9" s="483" t="s">
        <v>233</v>
      </c>
      <c r="W9" s="483"/>
      <c r="X9" s="483"/>
      <c r="Y9" s="174"/>
      <c r="Z9" s="175"/>
      <c r="AA9" s="162"/>
      <c r="AB9" s="162"/>
      <c r="AC9" s="162"/>
      <c r="AD9" s="162"/>
      <c r="AE9" s="162"/>
      <c r="AF9" s="162"/>
      <c r="AG9" s="162"/>
      <c r="AH9" s="162"/>
      <c r="AI9" s="162"/>
      <c r="AJ9" s="162"/>
      <c r="AK9" s="162"/>
      <c r="AL9" s="162"/>
      <c r="AM9" s="162"/>
      <c r="AN9" s="162"/>
      <c r="AZ9" s="163"/>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5"/>
      <c r="CL9" s="165"/>
      <c r="CM9" s="165"/>
      <c r="CN9" s="166"/>
      <c r="CO9" s="166"/>
      <c r="CP9" s="166"/>
      <c r="CQ9" s="166"/>
      <c r="CR9" s="166"/>
      <c r="CS9" s="166"/>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2"/>
      <c r="Z10" s="175"/>
      <c r="AA10" s="162"/>
      <c r="AB10" s="162"/>
      <c r="AC10" s="162"/>
      <c r="AD10" s="162"/>
      <c r="AE10" s="162"/>
      <c r="AF10" s="162"/>
      <c r="AG10" s="162"/>
      <c r="AH10" s="162"/>
      <c r="AI10" s="162"/>
      <c r="AJ10" s="162"/>
      <c r="AK10" s="162"/>
      <c r="AL10" s="162"/>
      <c r="AM10" s="162"/>
      <c r="AN10" s="162"/>
      <c r="AZ10" s="163"/>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5"/>
      <c r="CL10" s="165"/>
      <c r="CM10" s="165"/>
      <c r="CN10" s="166"/>
      <c r="CO10" s="166"/>
      <c r="CP10" s="166"/>
      <c r="CQ10" s="166"/>
      <c r="CR10" s="166"/>
      <c r="CS10" s="166"/>
    </row>
    <row r="11" spans="1:97" ht="18" customHeight="1">
      <c r="A11" s="162"/>
      <c r="B11" s="162"/>
      <c r="C11" s="176"/>
      <c r="D11" s="176"/>
      <c r="E11" s="176"/>
      <c r="F11" s="176"/>
      <c r="G11" s="176"/>
      <c r="H11" s="176"/>
      <c r="I11" s="176"/>
      <c r="J11" s="176"/>
      <c r="K11" s="176"/>
      <c r="L11" s="176"/>
      <c r="M11" s="176"/>
      <c r="N11" s="176"/>
      <c r="O11" s="176"/>
      <c r="P11" s="176"/>
      <c r="Q11" s="176"/>
      <c r="R11" s="176"/>
      <c r="S11" s="176"/>
      <c r="X11" s="162"/>
      <c r="Y11" s="162"/>
      <c r="Z11" s="162"/>
      <c r="AA11" s="177"/>
      <c r="AB11" s="162"/>
      <c r="AC11" s="162"/>
      <c r="AD11" s="162"/>
      <c r="AE11" s="162"/>
      <c r="AF11" s="162"/>
      <c r="AG11" s="162"/>
      <c r="AH11" s="162"/>
      <c r="AI11" s="162"/>
      <c r="AJ11" s="162"/>
      <c r="AK11" s="162"/>
      <c r="AL11" s="162"/>
      <c r="AM11" s="162"/>
      <c r="AN11" s="162"/>
      <c r="AZ11" s="178"/>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5"/>
      <c r="CL11" s="165"/>
      <c r="CM11" s="165"/>
      <c r="CN11" s="170"/>
      <c r="CO11" s="170"/>
      <c r="CP11" s="170"/>
      <c r="CQ11" s="170"/>
      <c r="CR11" s="170"/>
      <c r="CS11" s="170"/>
    </row>
    <row r="12" spans="1:97" ht="18" customHeight="1">
      <c r="A12" s="162"/>
      <c r="B12" s="162"/>
      <c r="C12" s="176"/>
      <c r="D12" s="176"/>
      <c r="E12" s="176"/>
      <c r="F12" s="176"/>
      <c r="G12" s="176"/>
      <c r="H12" s="176"/>
      <c r="I12" s="176"/>
      <c r="J12" s="176"/>
      <c r="K12" s="176"/>
      <c r="L12" s="176"/>
      <c r="M12" s="176"/>
      <c r="N12" s="176"/>
      <c r="O12" s="176"/>
      <c r="P12" s="176"/>
      <c r="Q12" s="176"/>
      <c r="R12" s="176"/>
      <c r="S12" s="176"/>
      <c r="T12" s="176"/>
      <c r="U12" s="176"/>
      <c r="V12" s="176"/>
      <c r="W12" s="179"/>
      <c r="X12" s="179"/>
      <c r="Y12" s="179"/>
      <c r="Z12" s="179"/>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78"/>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5"/>
      <c r="CL12" s="165"/>
      <c r="CM12" s="165"/>
      <c r="CN12" s="170"/>
      <c r="CO12" s="170"/>
      <c r="CP12" s="170"/>
      <c r="CQ12" s="170"/>
      <c r="CR12" s="170"/>
      <c r="CS12" s="170"/>
    </row>
    <row r="13" spans="1:97" ht="18" customHeight="1">
      <c r="A13" s="162"/>
      <c r="B13" s="162"/>
      <c r="N13" s="162"/>
      <c r="O13" s="162"/>
      <c r="P13" s="162"/>
      <c r="Q13" s="162"/>
      <c r="R13" s="162"/>
      <c r="S13" s="162"/>
      <c r="T13" s="179"/>
      <c r="U13" s="179"/>
      <c r="V13" s="179"/>
      <c r="W13" s="179"/>
      <c r="X13" s="179"/>
      <c r="Y13" s="179"/>
      <c r="Z13" s="179"/>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3"/>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5"/>
      <c r="CL13" s="165"/>
      <c r="CM13" s="165"/>
      <c r="CN13" s="166"/>
      <c r="CO13" s="166"/>
      <c r="CP13" s="166"/>
      <c r="CQ13" s="166"/>
      <c r="CR13" s="166"/>
      <c r="CS13" s="166"/>
    </row>
    <row r="14" spans="1:97" ht="18" customHeight="1">
      <c r="A14" s="177"/>
      <c r="B14" s="177"/>
      <c r="C14" s="162"/>
      <c r="D14" s="162"/>
      <c r="E14" s="162"/>
      <c r="F14" s="162"/>
      <c r="G14" s="162"/>
      <c r="H14" s="162"/>
      <c r="S14" s="162"/>
      <c r="T14" s="179"/>
      <c r="U14" s="179"/>
      <c r="V14" s="179"/>
      <c r="W14" s="179"/>
      <c r="X14" s="179"/>
      <c r="Y14" s="179"/>
      <c r="Z14" s="179"/>
      <c r="AA14" s="180"/>
      <c r="AB14" s="181"/>
      <c r="AC14" s="181"/>
      <c r="AD14" s="181"/>
      <c r="AE14" s="181"/>
      <c r="AF14" s="181"/>
      <c r="AG14" s="181"/>
      <c r="AH14" s="181"/>
      <c r="AI14" s="181"/>
      <c r="AJ14" s="181"/>
      <c r="AK14" s="181"/>
      <c r="AL14" s="181"/>
      <c r="AM14" s="181"/>
      <c r="AN14" s="181"/>
      <c r="AO14" s="181"/>
      <c r="AP14" s="181"/>
      <c r="AQ14" s="181"/>
      <c r="AR14" s="181"/>
      <c r="AS14" s="181"/>
      <c r="AT14" s="181"/>
      <c r="AU14" s="181"/>
      <c r="AV14" s="181"/>
      <c r="AZ14" s="182"/>
      <c r="BA14" s="183"/>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5"/>
      <c r="CL14" s="165"/>
      <c r="CM14" s="165"/>
      <c r="CN14" s="166"/>
      <c r="CO14" s="166"/>
      <c r="CP14" s="166"/>
      <c r="CQ14" s="166"/>
      <c r="CR14" s="166"/>
      <c r="CS14" s="166"/>
    </row>
    <row r="15" spans="1:97" ht="18" customHeight="1">
      <c r="A15" s="162"/>
      <c r="B15" s="162"/>
      <c r="C15" s="162"/>
      <c r="D15" s="162"/>
      <c r="E15" s="162"/>
      <c r="F15" s="162"/>
      <c r="G15" s="162"/>
      <c r="H15" s="162"/>
      <c r="I15" s="162"/>
      <c r="J15" s="162"/>
      <c r="K15" s="162"/>
      <c r="L15" s="162"/>
      <c r="M15" s="162"/>
      <c r="N15" s="162"/>
      <c r="O15" s="162"/>
      <c r="P15" s="162"/>
      <c r="Q15" s="162"/>
      <c r="R15" s="162"/>
      <c r="S15" s="162"/>
      <c r="T15" s="179"/>
      <c r="U15" s="179"/>
      <c r="V15" s="179"/>
      <c r="W15" s="179"/>
      <c r="X15" s="179"/>
      <c r="Y15" s="179"/>
      <c r="Z15" s="179"/>
      <c r="AA15" s="180"/>
      <c r="AB15" s="181"/>
      <c r="AC15" s="181"/>
      <c r="AD15" s="181"/>
      <c r="AE15" s="181"/>
      <c r="AF15" s="181"/>
      <c r="AG15" s="181"/>
      <c r="AH15" s="181"/>
      <c r="AI15" s="181"/>
      <c r="AJ15" s="181"/>
      <c r="AK15" s="181"/>
      <c r="AL15" s="181"/>
      <c r="AM15" s="181"/>
      <c r="AN15" s="181"/>
      <c r="AO15" s="181"/>
      <c r="AP15" s="181"/>
      <c r="AQ15" s="181"/>
      <c r="AR15" s="181"/>
      <c r="AS15" s="181"/>
      <c r="AT15" s="181"/>
      <c r="AU15" s="181"/>
      <c r="AV15" s="181"/>
    </row>
    <row r="16" spans="1:97" ht="18" customHeight="1">
      <c r="A16" s="162"/>
      <c r="B16" s="162"/>
    </row>
    <row r="17" spans="1:97" ht="18" customHeight="1">
      <c r="A17" s="162"/>
      <c r="B17" s="162"/>
      <c r="C17" s="506" t="s">
        <v>50</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2"/>
      <c r="B18" s="162"/>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2"/>
      <c r="B20" s="162"/>
    </row>
    <row r="21" spans="1:97" s="162"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c r="AZ21" s="185"/>
    </row>
    <row r="22" spans="1:97" s="162" customFormat="1" ht="30" customHeight="1">
      <c r="C22" s="489" t="str" cm="1">
        <f t="array" ref="C22">IFERROR(INDEX(計算書!U$7:U$44, SMALL(IF((計算書!U$7:U$44&lt;&gt;"")*(計算書!U$7:U$44&lt;&gt;0), ROW(計算書!U$7:U$44)-MIN(ROW(計算書!U$7:U$44))+1, ""), ROW(A1))), "")</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cm="1">
        <f t="array" ref="AH22">IFERROR(INDEX(計算書!V$7:V$44, SMALL(IF(計算書!V$7:V$44&lt;&gt;"", ROW(計算書!V$7:V$44)-MIN(ROW(計算書!V$7:V$44))+1, ""), ROW(A1))), "")</f>
        <v/>
      </c>
      <c r="AI22" s="490"/>
      <c r="AJ22" s="490"/>
      <c r="AK22" s="490"/>
      <c r="AL22" s="490"/>
      <c r="AM22" s="491" t="str" cm="1">
        <f t="array" ref="AM22">IFERROR(INDEX(計算書!W$7:W$44, SMALL(IF(計算書!W$7:W$44&lt;&gt;"", ROW(計算書!W$7:W$44)-MIN(ROW(計算書!W$7:W$44))+1, ""), ROW(A1))), "")</f>
        <v/>
      </c>
      <c r="AN22" s="491"/>
      <c r="AO22" s="491"/>
      <c r="AP22" s="491"/>
      <c r="AQ22" s="491"/>
      <c r="AR22" s="485" t="str" cm="1">
        <f t="array" ref="AR22">IFERROR(INDEX(計算書!X$7:X$44, SMALL(IF(計算書!X$7:X$44&lt;&gt;"", ROW(計算書!X$7:X$44)-MIN(ROW(計算書!X$7:X$44))+1, ""), ROW(A1))), "")</f>
        <v/>
      </c>
      <c r="AS22" s="485"/>
      <c r="AT22" s="485"/>
      <c r="AU22" s="485"/>
      <c r="AV22" s="485"/>
      <c r="AZ22" s="186"/>
    </row>
    <row r="23" spans="1:97" s="162" customFormat="1" ht="30" customHeight="1">
      <c r="C23" s="489" t="str" cm="1">
        <f t="array" ref="C23">IFERROR(INDEX(計算書!U$7:U$44, SMALL(IF((計算書!U$7:U$44&lt;&gt;"")*(計算書!U$7:U$44&lt;&gt;0), ROW(計算書!U$7:U$44)-MIN(ROW(計算書!U$7:U$44))+1, ""), ROW(A2))), "")</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cm="1">
        <f t="array" ref="AH23">IFERROR(INDEX(計算書!V$7:V$44, SMALL(IF(計算書!V$7:V$44&lt;&gt;"", ROW(計算書!V$7:V$44)-MIN(ROW(計算書!V$7:V$44))+1, ""), ROW(A2))), "")</f>
        <v/>
      </c>
      <c r="AI23" s="490"/>
      <c r="AJ23" s="490"/>
      <c r="AK23" s="490"/>
      <c r="AL23" s="490"/>
      <c r="AM23" s="491" t="str" cm="1">
        <f t="array" ref="AM23">IFERROR(INDEX(計算書!W$7:W$44, SMALL(IF(計算書!W$7:W$44&lt;&gt;"", ROW(計算書!W$7:W$44)-MIN(ROW(計算書!W$7:W$44))+1, ""), ROW(A2))), "")</f>
        <v/>
      </c>
      <c r="AN23" s="491"/>
      <c r="AO23" s="491"/>
      <c r="AP23" s="491"/>
      <c r="AQ23" s="491"/>
      <c r="AR23" s="485" t="str" cm="1">
        <f t="array" ref="AR23">IFERROR(INDEX(計算書!X$7:X$44, SMALL(IF(計算書!X$7:X$44&lt;&gt;"", ROW(計算書!X$7:X$44)-MIN(ROW(計算書!X$7:X$44))+1, ""), ROW(A2))), "")</f>
        <v/>
      </c>
      <c r="AS23" s="485"/>
      <c r="AT23" s="485"/>
      <c r="AU23" s="485"/>
      <c r="AV23" s="485"/>
      <c r="AZ23" s="185"/>
    </row>
    <row r="24" spans="1:97" s="162" customFormat="1" ht="30" customHeight="1">
      <c r="C24" s="489" t="str" cm="1">
        <f t="array" ref="C24">IFERROR(INDEX(計算書!U$7:U$44, SMALL(IF((計算書!U$7:U$44&lt;&gt;"")*(計算書!U$7:U$44&lt;&gt;0), ROW(計算書!U$7:U$44)-MIN(ROW(計算書!U$7:U$44))+1, ""), ROW(A3))), "")</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cm="1">
        <f t="array" ref="AH24">IFERROR(INDEX(計算書!V$7:V$44, SMALL(IF(計算書!V$7:V$44&lt;&gt;"", ROW(計算書!V$7:V$44)-MIN(ROW(計算書!V$7:V$44))+1, ""), ROW(A3))), "")</f>
        <v/>
      </c>
      <c r="AI24" s="490"/>
      <c r="AJ24" s="490"/>
      <c r="AK24" s="490"/>
      <c r="AL24" s="490"/>
      <c r="AM24" s="491" t="str" cm="1">
        <f t="array" ref="AM24">IFERROR(INDEX(計算書!W$7:W$44, SMALL(IF(計算書!W$7:W$44&lt;&gt;"", ROW(計算書!W$7:W$44)-MIN(ROW(計算書!W$7:W$44))+1, ""), ROW(A3))), "")</f>
        <v/>
      </c>
      <c r="AN24" s="491"/>
      <c r="AO24" s="491"/>
      <c r="AP24" s="491"/>
      <c r="AQ24" s="491"/>
      <c r="AR24" s="485" t="str" cm="1">
        <f t="array" ref="AR24">IFERROR(INDEX(計算書!X$7:X$44, SMALL(IF(計算書!X$7:X$44&lt;&gt;"", ROW(計算書!X$7:X$44)-MIN(ROW(計算書!X$7:X$44))+1, ""), ROW(A3))), "")</f>
        <v/>
      </c>
      <c r="AS24" s="485"/>
      <c r="AT24" s="485"/>
      <c r="AU24" s="485"/>
      <c r="AV24" s="485"/>
      <c r="AZ24" s="186"/>
    </row>
    <row r="25" spans="1:97" s="162" customFormat="1" ht="30" customHeight="1">
      <c r="C25" s="489" t="str" cm="1">
        <f t="array" ref="C25">IFERROR(INDEX(計算書!U$7:U$44, SMALL(IF((計算書!U$7:U$44&lt;&gt;"")*(計算書!U$7:U$44&lt;&gt;0), ROW(計算書!U$7:U$44)-MIN(ROW(計算書!U$7:U$44))+1, ""), ROW(A4))), "")</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cm="1">
        <f t="array" ref="AH25">IFERROR(INDEX(計算書!V$7:V$44, SMALL(IF(計算書!V$7:V$44&lt;&gt;"", ROW(計算書!V$7:V$44)-MIN(ROW(計算書!V$7:V$44))+1, ""), ROW(A4))), "")</f>
        <v/>
      </c>
      <c r="AI25" s="490"/>
      <c r="AJ25" s="490"/>
      <c r="AK25" s="490"/>
      <c r="AL25" s="490"/>
      <c r="AM25" s="491" t="str" cm="1">
        <f t="array" ref="AM25">IFERROR(INDEX(計算書!W$7:W$44, SMALL(IF(計算書!W$7:W$44&lt;&gt;"", ROW(計算書!W$7:W$44)-MIN(ROW(計算書!W$7:W$44))+1, ""), ROW(A4))), "")</f>
        <v/>
      </c>
      <c r="AN25" s="491"/>
      <c r="AO25" s="491"/>
      <c r="AP25" s="491"/>
      <c r="AQ25" s="491"/>
      <c r="AR25" s="485" t="str" cm="1">
        <f t="array" ref="AR25">IFERROR(INDEX(計算書!X$7:X$44, SMALL(IF(計算書!X$7:X$44&lt;&gt;"", ROW(計算書!X$7:X$44)-MIN(ROW(計算書!X$7:X$44))+1, ""), ROW(A4))), "")</f>
        <v/>
      </c>
      <c r="AS25" s="485"/>
      <c r="AT25" s="485"/>
      <c r="AU25" s="485"/>
      <c r="AV25" s="485"/>
      <c r="AZ25" s="186"/>
    </row>
    <row r="26" spans="1:97" s="162" customFormat="1" ht="30" customHeight="1">
      <c r="C26" s="489" t="str" cm="1">
        <f t="array" ref="C26">IFERROR(INDEX(計算書!U$7:U$44, SMALL(IF((計算書!U$7:U$44&lt;&gt;"")*(計算書!U$7:U$44&lt;&gt;0), ROW(計算書!U$7:U$44)-MIN(ROW(計算書!U$7:U$44))+1, ""), ROW(A5))), "")</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cm="1">
        <f t="array" ref="AH26">IFERROR(INDEX(計算書!V$7:V$44, SMALL(IF(計算書!V$7:V$44&lt;&gt;"", ROW(計算書!V$7:V$44)-MIN(ROW(計算書!V$7:V$44))+1, ""), ROW(A5))), "")</f>
        <v/>
      </c>
      <c r="AI26" s="490"/>
      <c r="AJ26" s="490"/>
      <c r="AK26" s="490"/>
      <c r="AL26" s="490"/>
      <c r="AM26" s="491" t="str" cm="1">
        <f t="array" ref="AM26">IFERROR(INDEX(計算書!W$7:W$44, SMALL(IF(計算書!W$7:W$44&lt;&gt;"", ROW(計算書!W$7:W$44)-MIN(ROW(計算書!W$7:W$44))+1, ""), ROW(A5))), "")</f>
        <v/>
      </c>
      <c r="AN26" s="491"/>
      <c r="AO26" s="491"/>
      <c r="AP26" s="491"/>
      <c r="AQ26" s="491"/>
      <c r="AR26" s="485" t="str" cm="1">
        <f t="array" ref="AR26">IFERROR(INDEX(計算書!X$7:X$44, SMALL(IF(計算書!X$7:X$44&lt;&gt;"", ROW(計算書!X$7:X$44)-MIN(ROW(計算書!X$7:X$44))+1, ""), ROW(A5))), "")</f>
        <v/>
      </c>
      <c r="AS26" s="485"/>
      <c r="AT26" s="485"/>
      <c r="AU26" s="485"/>
      <c r="AV26" s="485"/>
      <c r="AZ26" s="185"/>
    </row>
    <row r="27" spans="1:97" s="162" customFormat="1" ht="30" customHeight="1">
      <c r="C27" s="489" t="str" cm="1">
        <f t="array" ref="C27">IFERROR(INDEX(計算書!U$7:U$44, SMALL(IF((計算書!U$7:U$44&lt;&gt;"")*(計算書!U$7:U$44&lt;&gt;0), ROW(計算書!U$7:U$44)-MIN(ROW(計算書!U$7:U$44))+1, ""), ROW(A6))), "")</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cm="1">
        <f t="array" ref="AH27">IFERROR(INDEX(計算書!V$7:V$44, SMALL(IF(計算書!V$7:V$44&lt;&gt;"", ROW(計算書!V$7:V$44)-MIN(ROW(計算書!V$7:V$44))+1, ""), ROW(A6))), "")</f>
        <v/>
      </c>
      <c r="AI27" s="490"/>
      <c r="AJ27" s="490"/>
      <c r="AK27" s="490"/>
      <c r="AL27" s="490"/>
      <c r="AM27" s="491" t="str" cm="1">
        <f t="array" ref="AM27">IFERROR(INDEX(計算書!W$7:W$44, SMALL(IF(計算書!W$7:W$44&lt;&gt;"", ROW(計算書!W$7:W$44)-MIN(ROW(計算書!W$7:W$44))+1, ""), ROW(A6))), "")</f>
        <v/>
      </c>
      <c r="AN27" s="491"/>
      <c r="AO27" s="491"/>
      <c r="AP27" s="491"/>
      <c r="AQ27" s="491"/>
      <c r="AR27" s="485" t="str" cm="1">
        <f t="array" ref="AR27">IFERROR(INDEX(計算書!X$7:X$44, SMALL(IF(計算書!X$7:X$44&lt;&gt;"", ROW(計算書!X$7:X$44)-MIN(ROW(計算書!X$7:X$44))+1, ""), ROW(A6))), "")</f>
        <v/>
      </c>
      <c r="AS27" s="485"/>
      <c r="AT27" s="485"/>
      <c r="AU27" s="485"/>
      <c r="AV27" s="485"/>
      <c r="AZ27" s="185"/>
    </row>
    <row r="28" spans="1:97" s="162" customFormat="1" ht="30" customHeight="1">
      <c r="C28" s="489" t="str" cm="1">
        <f t="array" ref="C28">IFERROR(INDEX(計算書!U$7:U$44, SMALL(IF((計算書!U$7:U$44&lt;&gt;"")*(計算書!U$7:U$44&lt;&gt;0), ROW(計算書!U$7:U$44)-MIN(ROW(計算書!U$7:U$44))+1, ""), ROW(A7))), "")</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cm="1">
        <f t="array" ref="AH28">IFERROR(INDEX(計算書!V$7:V$44, SMALL(IF(計算書!V$7:V$44&lt;&gt;"", ROW(計算書!V$7:V$44)-MIN(ROW(計算書!V$7:V$44))+1, ""), ROW(A7))), "")</f>
        <v/>
      </c>
      <c r="AI28" s="490"/>
      <c r="AJ28" s="490"/>
      <c r="AK28" s="490"/>
      <c r="AL28" s="490"/>
      <c r="AM28" s="491" t="str" cm="1">
        <f t="array" ref="AM28">IFERROR(INDEX(計算書!W$7:W$44, SMALL(IF(計算書!W$7:W$44&lt;&gt;"", ROW(計算書!W$7:W$44)-MIN(ROW(計算書!W$7:W$44))+1, ""), ROW(A7))), "")</f>
        <v/>
      </c>
      <c r="AN28" s="491"/>
      <c r="AO28" s="491"/>
      <c r="AP28" s="491"/>
      <c r="AQ28" s="491"/>
      <c r="AR28" s="485" t="str" cm="1">
        <f t="array" ref="AR28">IFERROR(INDEX(計算書!X$7:X$44, SMALL(IF(計算書!X$7:X$44&lt;&gt;"", ROW(計算書!X$7:X$44)-MIN(ROW(計算書!X$7:X$44))+1, ""), ROW(A7))), "")</f>
        <v/>
      </c>
      <c r="AS28" s="485"/>
      <c r="AT28" s="485"/>
      <c r="AU28" s="485"/>
      <c r="AV28" s="485"/>
      <c r="AZ28" s="185"/>
    </row>
    <row r="29" spans="1:97" s="162" customFormat="1" ht="30" customHeight="1">
      <c r="C29" s="489" t="str" cm="1">
        <f t="array" ref="C29">IFERROR(INDEX(計算書!U$7:U$44, SMALL(IF((計算書!U$7:U$44&lt;&gt;"")*(計算書!U$7:U$44&lt;&gt;0), ROW(計算書!U$7:U$44)-MIN(ROW(計算書!U$7:U$44))+1, ""), ROW(A8))), "")</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cm="1">
        <f t="array" ref="AH29">IFERROR(INDEX(計算書!V$7:V$44, SMALL(IF(計算書!V$7:V$44&lt;&gt;"", ROW(計算書!V$7:V$44)-MIN(ROW(計算書!V$7:V$44))+1, ""), ROW(A8))), "")</f>
        <v/>
      </c>
      <c r="AI29" s="490"/>
      <c r="AJ29" s="490"/>
      <c r="AK29" s="490"/>
      <c r="AL29" s="490"/>
      <c r="AM29" s="491" t="str" cm="1">
        <f t="array" ref="AM29">IFERROR(INDEX(計算書!W$7:W$44, SMALL(IF(計算書!W$7:W$44&lt;&gt;"", ROW(計算書!W$7:W$44)-MIN(ROW(計算書!W$7:W$44))+1, ""), ROW(A8))), "")</f>
        <v/>
      </c>
      <c r="AN29" s="491"/>
      <c r="AO29" s="491"/>
      <c r="AP29" s="491"/>
      <c r="AQ29" s="491"/>
      <c r="AR29" s="485" t="str" cm="1">
        <f t="array" ref="AR29">IFERROR(INDEX(計算書!X$7:X$44, SMALL(IF(計算書!X$7:X$44&lt;&gt;"", ROW(計算書!X$7:X$44)-MIN(ROW(計算書!X$7:X$44))+1, ""), ROW(A8))), "")</f>
        <v/>
      </c>
      <c r="AS29" s="485"/>
      <c r="AT29" s="485"/>
      <c r="AU29" s="485"/>
      <c r="AV29" s="485"/>
      <c r="AZ29" s="185"/>
    </row>
    <row r="30" spans="1:97" s="162" customFormat="1" ht="30" customHeight="1">
      <c r="C30" s="489" t="str" cm="1">
        <f t="array" ref="C30">IFERROR(INDEX(計算書!U$7:U$44, SMALL(IF((計算書!U$7:U$44&lt;&gt;"")*(計算書!U$7:U$44&lt;&gt;0), ROW(計算書!U$7:U$44)-MIN(ROW(計算書!U$7:U$44))+1, ""), ROW(A9))), "")</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cm="1">
        <f t="array" ref="AH30">IFERROR(INDEX(計算書!V$7:V$44, SMALL(IF(計算書!V$7:V$44&lt;&gt;"", ROW(計算書!V$7:V$44)-MIN(ROW(計算書!V$7:V$44))+1, ""), ROW(A9))), "")</f>
        <v/>
      </c>
      <c r="AI30" s="490"/>
      <c r="AJ30" s="490"/>
      <c r="AK30" s="490"/>
      <c r="AL30" s="490"/>
      <c r="AM30" s="491" t="str" cm="1">
        <f t="array" ref="AM30">IFERROR(INDEX(計算書!W$7:W$44, SMALL(IF(計算書!W$7:W$44&lt;&gt;"", ROW(計算書!W$7:W$44)-MIN(ROW(計算書!W$7:W$44))+1, ""), ROW(A9))), "")</f>
        <v/>
      </c>
      <c r="AN30" s="491"/>
      <c r="AO30" s="491"/>
      <c r="AP30" s="491"/>
      <c r="AQ30" s="491"/>
      <c r="AR30" s="485" t="str" cm="1">
        <f t="array" ref="AR30">IFERROR(INDEX(計算書!X$7:X$44, SMALL(IF(計算書!X$7:X$44&lt;&gt;"", ROW(計算書!X$7:X$44)-MIN(ROW(計算書!X$7:X$44))+1, ""), ROW(A9))), "")</f>
        <v/>
      </c>
      <c r="AS30" s="485"/>
      <c r="AT30" s="485"/>
      <c r="AU30" s="485"/>
      <c r="AV30" s="485"/>
      <c r="AZ30" s="185"/>
    </row>
    <row r="31" spans="1:97" s="162" customFormat="1" ht="30" customHeight="1">
      <c r="C31" s="489" t="str" cm="1">
        <f t="array" ref="C31">IFERROR(INDEX(計算書!U$7:U$44, SMALL(IF((計算書!U$7:U$44&lt;&gt;"")*(計算書!U$7:U$44&lt;&gt;0), ROW(計算書!U$7:U$44)-MIN(ROW(計算書!U$7:U$44))+1, ""), ROW(A10))), "")</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cm="1">
        <f t="array" ref="AH31">IFERROR(INDEX(計算書!V$7:V$44, SMALL(IF(計算書!V$7:V$44&lt;&gt;"", ROW(計算書!V$7:V$44)-MIN(ROW(計算書!V$7:V$44))+1, ""), ROW(A10))), "")</f>
        <v/>
      </c>
      <c r="AI31" s="490"/>
      <c r="AJ31" s="490"/>
      <c r="AK31" s="490"/>
      <c r="AL31" s="490"/>
      <c r="AM31" s="491" t="str" cm="1">
        <f t="array" ref="AM31">IFERROR(INDEX(計算書!W$7:W$44, SMALL(IF(計算書!W$7:W$44&lt;&gt;"", ROW(計算書!W$7:W$44)-MIN(ROW(計算書!W$7:W$44))+1, ""), ROW(A10))), "")</f>
        <v/>
      </c>
      <c r="AN31" s="491"/>
      <c r="AO31" s="491"/>
      <c r="AP31" s="491"/>
      <c r="AQ31" s="491"/>
      <c r="AR31" s="485" t="str" cm="1">
        <f t="array" ref="AR31">IFERROR(INDEX(計算書!X$7:X$44, SMALL(IF(計算書!X$7:X$44&lt;&gt;"", ROW(計算書!X$7:X$44)-MIN(ROW(計算書!X$7:X$44))+1, ""), ROW(A10))), "")</f>
        <v/>
      </c>
      <c r="AS31" s="485"/>
      <c r="AT31" s="485"/>
      <c r="AU31" s="485"/>
      <c r="AV31" s="485"/>
      <c r="AZ31" s="185"/>
    </row>
    <row r="32" spans="1:97" s="162" customFormat="1" ht="18" customHeight="1">
      <c r="N32" s="187"/>
      <c r="AB32" s="188"/>
      <c r="AH32" s="491" t="s">
        <v>2</v>
      </c>
      <c r="AI32" s="491"/>
      <c r="AJ32" s="491"/>
      <c r="AK32" s="491"/>
      <c r="AL32" s="491"/>
      <c r="AM32" s="491"/>
      <c r="AN32" s="491"/>
      <c r="AO32" s="491"/>
      <c r="AP32" s="491"/>
      <c r="AQ32" s="491"/>
      <c r="AR32" s="485">
        <f>AR34-AR33</f>
        <v>0</v>
      </c>
      <c r="AS32" s="505"/>
      <c r="AT32" s="505"/>
      <c r="AU32" s="505"/>
      <c r="AV32" s="505"/>
      <c r="AZ32" s="189"/>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1"/>
      <c r="CL32" s="191"/>
      <c r="CM32" s="191"/>
      <c r="CN32" s="192"/>
      <c r="CO32" s="192"/>
      <c r="CP32" s="192"/>
      <c r="CQ32" s="192"/>
      <c r="CR32" s="192"/>
      <c r="CS32" s="192"/>
    </row>
    <row r="33" spans="3:97" s="162" customFormat="1" ht="18" customHeight="1">
      <c r="N33" s="193"/>
      <c r="AH33" s="491" t="s">
        <v>1</v>
      </c>
      <c r="AI33" s="491"/>
      <c r="AJ33" s="491"/>
      <c r="AK33" s="491"/>
      <c r="AL33" s="491"/>
      <c r="AM33" s="491"/>
      <c r="AN33" s="491"/>
      <c r="AO33" s="491"/>
      <c r="AP33" s="491"/>
      <c r="AQ33" s="491"/>
      <c r="AR33" s="485">
        <f>ROUND(AR34-(AR34/(1+0.1)),0)</f>
        <v>0</v>
      </c>
      <c r="AS33" s="485"/>
      <c r="AT33" s="485"/>
      <c r="AU33" s="485"/>
      <c r="AV33" s="485"/>
      <c r="AZ33" s="189" t="s">
        <v>128</v>
      </c>
      <c r="BA33" s="496"/>
      <c r="BB33" s="496"/>
      <c r="BC33" s="496"/>
      <c r="BD33" s="496"/>
      <c r="BE33" s="496"/>
      <c r="BF33" s="496"/>
      <c r="BG33" s="496"/>
      <c r="BH33" s="496"/>
      <c r="BI33" s="496"/>
      <c r="BJ33" s="496"/>
      <c r="BK33" s="496"/>
      <c r="BL33" s="496"/>
      <c r="BM33" s="496"/>
      <c r="BN33" s="496"/>
      <c r="BO33" s="496"/>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1"/>
      <c r="CL33" s="191"/>
      <c r="CM33" s="191"/>
      <c r="CN33" s="192"/>
      <c r="CO33" s="192"/>
      <c r="CP33" s="192"/>
      <c r="CQ33" s="192"/>
      <c r="CR33" s="192"/>
      <c r="CS33" s="192"/>
    </row>
    <row r="34" spans="3:97" s="162" customFormat="1" ht="18" customHeight="1">
      <c r="N34" s="193"/>
      <c r="AH34" s="491" t="s">
        <v>71</v>
      </c>
      <c r="AI34" s="491"/>
      <c r="AJ34" s="491"/>
      <c r="AK34" s="491"/>
      <c r="AL34" s="491"/>
      <c r="AM34" s="491"/>
      <c r="AN34" s="491"/>
      <c r="AO34" s="491"/>
      <c r="AP34" s="491"/>
      <c r="AQ34" s="491"/>
      <c r="AR34" s="485">
        <f>SUM(AR22:AV31)</f>
        <v>0</v>
      </c>
      <c r="AS34" s="485"/>
      <c r="AT34" s="485"/>
      <c r="AU34" s="485"/>
      <c r="AV34" s="485"/>
      <c r="AZ34" s="189"/>
      <c r="BA34" s="496"/>
      <c r="BB34" s="496"/>
      <c r="BC34" s="496"/>
      <c r="BD34" s="496"/>
      <c r="BE34" s="496"/>
      <c r="BF34" s="496"/>
      <c r="BG34" s="496"/>
      <c r="BH34" s="496"/>
      <c r="BI34" s="496"/>
      <c r="BJ34" s="496"/>
      <c r="BK34" s="496"/>
      <c r="BL34" s="496"/>
      <c r="BM34" s="496"/>
      <c r="BN34" s="496"/>
      <c r="BO34" s="496"/>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1"/>
      <c r="CL34" s="191"/>
      <c r="CM34" s="191"/>
      <c r="CN34" s="192"/>
      <c r="CO34" s="192"/>
      <c r="CP34" s="192"/>
      <c r="CQ34" s="192"/>
      <c r="CR34" s="192"/>
      <c r="CS34" s="192"/>
    </row>
    <row r="35" spans="3:97" ht="18" customHeight="1">
      <c r="H35" s="162"/>
      <c r="I35" s="162"/>
      <c r="J35" s="162"/>
      <c r="K35" s="162"/>
      <c r="L35" s="162"/>
      <c r="M35" s="162"/>
      <c r="N35" s="193"/>
      <c r="O35" s="162"/>
      <c r="P35" s="162"/>
      <c r="Q35" s="162"/>
      <c r="R35" s="162"/>
      <c r="S35" s="162"/>
      <c r="AH35" s="167"/>
      <c r="AI35" s="167"/>
      <c r="AJ35" s="167"/>
      <c r="AK35" s="167"/>
      <c r="AL35" s="167"/>
      <c r="AM35" s="167"/>
      <c r="AN35" s="167"/>
      <c r="AO35" s="167"/>
      <c r="AP35" s="167"/>
      <c r="AQ35" s="167"/>
      <c r="AR35" s="194"/>
      <c r="AS35" s="194"/>
      <c r="AT35" s="194"/>
      <c r="AU35" s="194"/>
      <c r="AV35" s="194"/>
      <c r="AZ35" s="497"/>
      <c r="BA35" s="497"/>
      <c r="BB35" s="497"/>
      <c r="BC35" s="497"/>
      <c r="BD35" s="497"/>
      <c r="BE35" s="497"/>
      <c r="BF35" s="497"/>
      <c r="BG35" s="497"/>
      <c r="BH35" s="497"/>
      <c r="BI35" s="497"/>
      <c r="BJ35" s="497"/>
      <c r="BK35" s="497"/>
      <c r="BL35" s="497"/>
      <c r="BM35" s="497"/>
      <c r="BN35" s="497"/>
      <c r="BO35" s="497"/>
      <c r="BP35" s="497"/>
      <c r="BQ35" s="497"/>
      <c r="BR35" s="164"/>
      <c r="BS35" s="164"/>
      <c r="BT35" s="164"/>
      <c r="BU35" s="164"/>
      <c r="BV35" s="164"/>
      <c r="BW35" s="164"/>
      <c r="BX35" s="164"/>
      <c r="BY35" s="164"/>
      <c r="BZ35" s="164"/>
      <c r="CA35" s="164"/>
      <c r="CB35" s="164"/>
      <c r="CC35" s="164"/>
      <c r="CD35" s="164"/>
      <c r="CE35" s="164"/>
      <c r="CF35" s="164"/>
      <c r="CG35" s="164"/>
      <c r="CH35" s="164"/>
      <c r="CI35" s="164"/>
      <c r="CJ35" s="164"/>
      <c r="CK35" s="165"/>
      <c r="CL35" s="165"/>
      <c r="CM35" s="165"/>
      <c r="CN35" s="166"/>
      <c r="CO35" s="166"/>
      <c r="CP35" s="166"/>
      <c r="CQ35" s="166"/>
      <c r="CR35" s="166"/>
      <c r="CS35" s="166"/>
    </row>
    <row r="36" spans="3:97" ht="30" customHeight="1" thickBot="1">
      <c r="H36" s="504" t="s">
        <v>56</v>
      </c>
      <c r="I36" s="504"/>
      <c r="J36" s="504"/>
      <c r="K36" s="504"/>
      <c r="L36" s="504"/>
      <c r="M36" s="504"/>
      <c r="N36" s="504"/>
      <c r="O36" s="498">
        <f t="shared" ref="O36" si="0">$AR$34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5" t="s">
        <v>57</v>
      </c>
      <c r="AL36" s="196"/>
      <c r="AM36" s="162"/>
      <c r="AN36" s="162"/>
      <c r="AO36" s="162"/>
      <c r="AP36" s="162"/>
      <c r="AZ36" s="497"/>
      <c r="BA36" s="497"/>
      <c r="BB36" s="497"/>
      <c r="BC36" s="497"/>
      <c r="BD36" s="497"/>
      <c r="BE36" s="497"/>
      <c r="BF36" s="497"/>
      <c r="BG36" s="497"/>
      <c r="BH36" s="497"/>
      <c r="BI36" s="497"/>
      <c r="BJ36" s="497"/>
      <c r="BK36" s="497"/>
      <c r="BL36" s="497"/>
      <c r="BM36" s="497"/>
      <c r="BN36" s="497"/>
      <c r="BO36" s="497"/>
      <c r="BP36" s="497"/>
      <c r="BQ36" s="497"/>
      <c r="BR36" s="169"/>
      <c r="BS36" s="169"/>
      <c r="BT36" s="169"/>
      <c r="BU36" s="169"/>
      <c r="BV36" s="169"/>
      <c r="BW36" s="169"/>
      <c r="BX36" s="169"/>
      <c r="BY36" s="169"/>
      <c r="BZ36" s="169"/>
      <c r="CA36" s="169"/>
      <c r="CB36" s="169"/>
      <c r="CC36" s="169"/>
      <c r="CD36" s="169"/>
      <c r="CE36" s="169"/>
      <c r="CF36" s="169"/>
      <c r="CG36" s="169"/>
      <c r="CH36" s="169"/>
      <c r="CI36" s="169"/>
      <c r="CJ36" s="169"/>
      <c r="CK36" s="165"/>
      <c r="CL36" s="165"/>
      <c r="CM36" s="165"/>
      <c r="CN36" s="170"/>
      <c r="CO36" s="170"/>
      <c r="CP36" s="170"/>
      <c r="CQ36" s="170"/>
      <c r="CR36" s="170"/>
      <c r="CS36" s="170"/>
    </row>
    <row r="37" spans="3:97" ht="18" customHeight="1">
      <c r="H37" s="162"/>
      <c r="I37" s="162"/>
      <c r="J37" s="162"/>
      <c r="K37" s="162"/>
      <c r="L37" s="162"/>
      <c r="M37" s="162"/>
      <c r="N37" s="162"/>
      <c r="O37" s="494"/>
      <c r="P37" s="494"/>
      <c r="Q37" s="494"/>
      <c r="R37" s="494"/>
      <c r="S37" s="494"/>
      <c r="T37" s="494"/>
      <c r="U37" s="494"/>
      <c r="V37" s="494"/>
      <c r="W37" s="494"/>
      <c r="X37" s="494"/>
      <c r="Y37" s="494"/>
      <c r="Z37" s="494"/>
      <c r="AA37" s="494"/>
      <c r="AB37" s="494"/>
      <c r="AC37" s="494"/>
      <c r="AD37" s="494"/>
      <c r="AE37" s="494"/>
      <c r="AF37" s="499"/>
      <c r="AG37" s="499"/>
      <c r="AH37" s="499"/>
      <c r="AI37" s="499"/>
      <c r="AJ37" s="197"/>
      <c r="AZ37" s="178"/>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5"/>
      <c r="CL37" s="165"/>
      <c r="CM37" s="165"/>
      <c r="CN37" s="170"/>
      <c r="CO37" s="170"/>
      <c r="CP37" s="170"/>
      <c r="CQ37" s="170"/>
      <c r="CR37" s="170"/>
      <c r="CS37" s="170"/>
    </row>
    <row r="38" spans="3:97" ht="18" customHeight="1">
      <c r="H38" s="162"/>
      <c r="I38" s="162"/>
      <c r="J38" s="162"/>
      <c r="K38" s="162"/>
      <c r="L38" s="162"/>
      <c r="M38" s="162"/>
      <c r="N38" s="162"/>
      <c r="O38" s="495"/>
      <c r="P38" s="495"/>
      <c r="Q38" s="495"/>
      <c r="R38" s="495"/>
      <c r="S38" s="495"/>
      <c r="T38" s="495"/>
      <c r="U38" s="495"/>
      <c r="V38" s="495"/>
      <c r="W38" s="495"/>
      <c r="X38" s="495"/>
      <c r="Y38" s="495"/>
      <c r="Z38" s="495"/>
      <c r="AA38" s="495"/>
      <c r="AB38" s="495"/>
      <c r="AC38" s="495"/>
      <c r="AD38" s="495"/>
      <c r="AE38" s="495"/>
      <c r="AF38" s="500"/>
      <c r="AG38" s="500"/>
      <c r="AH38" s="500"/>
      <c r="AI38" s="500"/>
      <c r="AJ38" s="198"/>
      <c r="AZ38" s="199"/>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1"/>
      <c r="CL38" s="202"/>
      <c r="CM38" s="202"/>
      <c r="CN38" s="202"/>
      <c r="CO38" s="202"/>
      <c r="CP38" s="202"/>
      <c r="CQ38" s="202"/>
      <c r="CR38" s="202"/>
      <c r="CS38" s="202"/>
    </row>
    <row r="39" spans="3:97" s="162" customFormat="1" ht="18" customHeight="1">
      <c r="C39" s="177" t="s">
        <v>68</v>
      </c>
      <c r="AD39" s="188"/>
      <c r="AJ39" s="188"/>
      <c r="AL39" s="188"/>
      <c r="AM39" s="203"/>
      <c r="AZ39" s="185"/>
      <c r="BF39" s="193"/>
      <c r="BK39" s="203"/>
    </row>
    <row r="40" spans="3:97" s="162" customFormat="1" ht="18" customHeight="1">
      <c r="C40" s="177" t="s">
        <v>49</v>
      </c>
      <c r="AA40" s="177" t="s">
        <v>58</v>
      </c>
      <c r="AZ40" s="204"/>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row>
    <row r="41" spans="3:97" s="162" customFormat="1" ht="18" customHeight="1">
      <c r="C41" s="177"/>
      <c r="AA41" s="177"/>
      <c r="AZ41" s="206"/>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row>
    <row r="42" spans="3:97" s="162" customFormat="1" ht="51" customHeight="1">
      <c r="C42" s="492" t="s">
        <v>194</v>
      </c>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207"/>
      <c r="AZ42" s="189"/>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1"/>
      <c r="CL42" s="191"/>
      <c r="CM42" s="191"/>
      <c r="CN42" s="192"/>
      <c r="CO42" s="192"/>
      <c r="CP42" s="192"/>
      <c r="CQ42" s="192"/>
      <c r="CR42" s="192"/>
      <c r="CS42" s="192"/>
    </row>
    <row r="43" spans="3:97" s="162" customFormat="1" ht="18" customHeight="1">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Z43" s="189"/>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1"/>
      <c r="CL43" s="191"/>
      <c r="CM43" s="191"/>
      <c r="CN43" s="192"/>
      <c r="CO43" s="192"/>
      <c r="CP43" s="192"/>
      <c r="CQ43" s="192"/>
      <c r="CR43" s="192"/>
      <c r="CS43" s="192"/>
    </row>
    <row r="44" spans="3:97" s="162" customFormat="1" ht="18" customHeight="1">
      <c r="C44" s="501" t="s">
        <v>70</v>
      </c>
      <c r="D44" s="501"/>
      <c r="E44" s="501"/>
      <c r="F44" s="501"/>
      <c r="G44" s="501"/>
      <c r="H44" s="501"/>
      <c r="I44" s="501"/>
      <c r="J44" s="501"/>
      <c r="K44" s="501"/>
      <c r="L44" s="501"/>
      <c r="M44" s="502" t="str">
        <f>"[ " &amp; 計算書!$N$4 &amp; " ]"</f>
        <v>[  ]</v>
      </c>
      <c r="N44" s="502"/>
      <c r="O44" s="502"/>
      <c r="P44" s="502"/>
      <c r="Q44" s="502"/>
      <c r="R44" s="502"/>
      <c r="S44" s="503" t="s">
        <v>69</v>
      </c>
      <c r="T44" s="503"/>
      <c r="U44" s="503"/>
      <c r="V44" s="503"/>
      <c r="W44" s="503"/>
      <c r="X44" s="503"/>
      <c r="Y44" s="503"/>
      <c r="Z44" s="503"/>
      <c r="AA44" s="503"/>
      <c r="AB44" s="503"/>
      <c r="AC44" s="503"/>
      <c r="AD44" s="503"/>
      <c r="AE44" s="503"/>
      <c r="AF44" s="503"/>
      <c r="AG44" s="503"/>
      <c r="AH44" s="503"/>
      <c r="AI44" s="486">
        <f>計算書!$N$4</f>
        <v>0</v>
      </c>
      <c r="AJ44" s="487"/>
      <c r="AK44" s="487"/>
      <c r="AL44" s="488" t="s">
        <v>136</v>
      </c>
      <c r="AM44" s="488"/>
      <c r="AN44" s="488"/>
      <c r="AO44" s="488"/>
      <c r="AP44" s="488"/>
      <c r="AQ44" s="488"/>
      <c r="AR44" s="488"/>
      <c r="AS44" s="488"/>
      <c r="AT44" s="488"/>
      <c r="AU44" s="488"/>
      <c r="AV44" s="488"/>
      <c r="AW44" s="207"/>
      <c r="AZ44" s="189"/>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1"/>
      <c r="CL44" s="191"/>
      <c r="CM44" s="191"/>
      <c r="CN44" s="192"/>
      <c r="CO44" s="192"/>
      <c r="CP44" s="192"/>
      <c r="CQ44" s="192"/>
      <c r="CR44" s="192"/>
      <c r="CS44" s="192"/>
    </row>
    <row r="45" spans="3:97" s="162" customFormat="1" ht="18" customHeight="1">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Z45" s="189"/>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1"/>
      <c r="CL45" s="191"/>
      <c r="CM45" s="191"/>
      <c r="CN45" s="192"/>
      <c r="CO45" s="192"/>
      <c r="CP45" s="192"/>
      <c r="CQ45" s="192"/>
      <c r="CR45" s="192"/>
      <c r="CS45" s="192"/>
    </row>
    <row r="46" spans="3:97" ht="18" customHeight="1">
      <c r="C46" s="162" t="s">
        <v>59</v>
      </c>
      <c r="N46" s="193"/>
      <c r="O46" s="162"/>
      <c r="P46" s="162"/>
      <c r="Q46" s="162"/>
      <c r="R46" s="162"/>
      <c r="S46" s="162"/>
      <c r="T46" s="162"/>
      <c r="U46" s="162"/>
      <c r="V46" s="162"/>
      <c r="W46" s="162"/>
      <c r="X46" s="162"/>
      <c r="Y46" s="162"/>
      <c r="Z46" s="162"/>
      <c r="AA46" s="162"/>
      <c r="AB46" s="188"/>
      <c r="AH46" s="188"/>
      <c r="AI46" s="162"/>
      <c r="AJ46" s="188"/>
      <c r="AK46" s="494"/>
      <c r="AL46" s="495"/>
      <c r="AM46" s="495"/>
      <c r="AN46" s="495"/>
      <c r="AO46" s="495"/>
      <c r="AP46" s="495"/>
      <c r="AQ46" s="495"/>
      <c r="AR46" s="495"/>
      <c r="AS46" s="495"/>
      <c r="BF46" s="208"/>
      <c r="BK46" s="208"/>
    </row>
    <row r="47" spans="3:97" ht="18" customHeight="1">
      <c r="BF47" s="208"/>
      <c r="BK47" s="208"/>
    </row>
    <row r="48" spans="3:97" ht="18" customHeight="1">
      <c r="BF48" s="208"/>
    </row>
    <row r="49" spans="58:58" ht="18" customHeight="1">
      <c r="BF49" s="208"/>
    </row>
    <row r="50" spans="58:58" ht="18" customHeight="1">
      <c r="BF50" s="208"/>
    </row>
    <row r="51" spans="58:58" ht="18" customHeight="1"/>
    <row r="52" spans="58:58" ht="18" customHeight="1"/>
    <row r="53" spans="58:58" ht="18" customHeight="1"/>
    <row r="54" spans="58:58" ht="18" customHeight="1"/>
    <row r="55" spans="58:58" ht="18" customHeight="1"/>
    <row r="56" spans="58:58" ht="18" customHeight="1"/>
    <row r="57" spans="58:58" ht="18" customHeight="1"/>
    <row r="58" spans="58:58" ht="18" customHeight="1"/>
    <row r="59" spans="58:58" ht="18" customHeight="1"/>
    <row r="60" spans="58:58" ht="18" customHeight="1"/>
    <row r="61" spans="58:58" ht="18" customHeight="1"/>
    <row r="62" spans="58:58" ht="18" customHeight="1"/>
    <row r="63" spans="58:58" ht="18" customHeight="1"/>
    <row r="64" spans="58:5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1a1WCDOP3K1anFsZjfuWEG+HV8K/VVTKZb5AZgYA5gGzkLMNht2W0r9tthwBHrDp9uisSuFC3P0VYVg6qj4xYQ==" saltValue="czNmZYdf2ouvyUkEsItCMQ==" spinCount="100000" sheet="1" objects="1" scenarios="1"/>
  <mergeCells count="78">
    <mergeCell ref="C29:AG29"/>
    <mergeCell ref="AH29:AL29"/>
    <mergeCell ref="AM29:AQ29"/>
    <mergeCell ref="AR29:AV29"/>
    <mergeCell ref="C27:AG27"/>
    <mergeCell ref="AH27:AL27"/>
    <mergeCell ref="AM27:AQ27"/>
    <mergeCell ref="AR27:AV27"/>
    <mergeCell ref="C28:AG28"/>
    <mergeCell ref="AH28:AL28"/>
    <mergeCell ref="AM28:AQ28"/>
    <mergeCell ref="AR28:AV28"/>
    <mergeCell ref="AI2:AX2"/>
    <mergeCell ref="AR33:AV33"/>
    <mergeCell ref="BA33:BO33"/>
    <mergeCell ref="AI1:AO1"/>
    <mergeCell ref="AP1:AX1"/>
    <mergeCell ref="AR3:AT3"/>
    <mergeCell ref="A4:AX6"/>
    <mergeCell ref="C22:AG22"/>
    <mergeCell ref="AH22:AL22"/>
    <mergeCell ref="AM22:AQ22"/>
    <mergeCell ref="AR22:AV22"/>
    <mergeCell ref="C8:U10"/>
    <mergeCell ref="AA12:AV12"/>
    <mergeCell ref="AA13:AV13"/>
    <mergeCell ref="AM31:AQ31"/>
    <mergeCell ref="C23:AG23"/>
    <mergeCell ref="AH23:AL23"/>
    <mergeCell ref="AM23:AQ23"/>
    <mergeCell ref="AR23:AV23"/>
    <mergeCell ref="C24:AG24"/>
    <mergeCell ref="AH24:AL24"/>
    <mergeCell ref="AM24:AQ24"/>
    <mergeCell ref="C17:AL17"/>
    <mergeCell ref="A19:AX19"/>
    <mergeCell ref="C21:AG21"/>
    <mergeCell ref="AH21:AL21"/>
    <mergeCell ref="AM21:AQ21"/>
    <mergeCell ref="AR21:AV21"/>
    <mergeCell ref="C31:AG31"/>
    <mergeCell ref="AH31:AL31"/>
    <mergeCell ref="AH33:AQ33"/>
    <mergeCell ref="H36:N36"/>
    <mergeCell ref="AR31:AV31"/>
    <mergeCell ref="AH32:AQ32"/>
    <mergeCell ref="AR32:AV32"/>
    <mergeCell ref="C42:AV42"/>
    <mergeCell ref="AK46:AS46"/>
    <mergeCell ref="AH34:AQ34"/>
    <mergeCell ref="AR34:AV34"/>
    <mergeCell ref="BA34:BO34"/>
    <mergeCell ref="AZ35:BQ35"/>
    <mergeCell ref="O36:AJ36"/>
    <mergeCell ref="AZ36:BQ36"/>
    <mergeCell ref="O37:AE37"/>
    <mergeCell ref="AF37:AI37"/>
    <mergeCell ref="O38:AE38"/>
    <mergeCell ref="AF38:AI38"/>
    <mergeCell ref="C44:L44"/>
    <mergeCell ref="M44:R44"/>
    <mergeCell ref="S44:AH44"/>
    <mergeCell ref="V9:X10"/>
    <mergeCell ref="AR24:AV24"/>
    <mergeCell ref="AI44:AK44"/>
    <mergeCell ref="AL44:AV44"/>
    <mergeCell ref="C25:AG25"/>
    <mergeCell ref="AH25:AL25"/>
    <mergeCell ref="AM25:AQ25"/>
    <mergeCell ref="AR25:AV25"/>
    <mergeCell ref="C30:AG30"/>
    <mergeCell ref="AH30:AL30"/>
    <mergeCell ref="AM30:AQ30"/>
    <mergeCell ref="AR30:AV30"/>
    <mergeCell ref="C26:AG26"/>
    <mergeCell ref="AH26:AL26"/>
    <mergeCell ref="AM26:AQ26"/>
    <mergeCell ref="AR26:AV26"/>
  </mergeCells>
  <phoneticPr fontId="14"/>
  <dataValidations count="2">
    <dataValidation type="list" allowBlank="1" showInputMessage="1" showErrorMessage="1" sqref="WWP983069:WWT983071 AH65565:AL65567 KD65565:KH65567 TZ65565:UD65567 ADV65565:ADZ65567 ANR65565:ANV65567 AXN65565:AXR65567 BHJ65565:BHN65567 BRF65565:BRJ65567 CBB65565:CBF65567 CKX65565:CLB65567 CUT65565:CUX65567 DEP65565:DET65567 DOL65565:DOP65567 DYH65565:DYL65567 EID65565:EIH65567 ERZ65565:ESD65567 FBV65565:FBZ65567 FLR65565:FLV65567 FVN65565:FVR65567 GFJ65565:GFN65567 GPF65565:GPJ65567 GZB65565:GZF65567 HIX65565:HJB65567 HST65565:HSX65567 ICP65565:ICT65567 IML65565:IMP65567 IWH65565:IWL65567 JGD65565:JGH65567 JPZ65565:JQD65567 JZV65565:JZZ65567 KJR65565:KJV65567 KTN65565:KTR65567 LDJ65565:LDN65567 LNF65565:LNJ65567 LXB65565:LXF65567 MGX65565:MHB65567 MQT65565:MQX65567 NAP65565:NAT65567 NKL65565:NKP65567 NUH65565:NUL65567 OED65565:OEH65567 ONZ65565:OOD65567 OXV65565:OXZ65567 PHR65565:PHV65567 PRN65565:PRR65567 QBJ65565:QBN65567 QLF65565:QLJ65567 QVB65565:QVF65567 REX65565:RFB65567 ROT65565:ROX65567 RYP65565:RYT65567 SIL65565:SIP65567 SSH65565:SSL65567 TCD65565:TCH65567 TLZ65565:TMD65567 TVV65565:TVZ65567 UFR65565:UFV65567 UPN65565:UPR65567 UZJ65565:UZN65567 VJF65565:VJJ65567 VTB65565:VTF65567 WCX65565:WDB65567 WMT65565:WMX65567 WWP65565:WWT65567 AH131101:AL131103 KD131101:KH131103 TZ131101:UD131103 ADV131101:ADZ131103 ANR131101:ANV131103 AXN131101:AXR131103 BHJ131101:BHN131103 BRF131101:BRJ131103 CBB131101:CBF131103 CKX131101:CLB131103 CUT131101:CUX131103 DEP131101:DET131103 DOL131101:DOP131103 DYH131101:DYL131103 EID131101:EIH131103 ERZ131101:ESD131103 FBV131101:FBZ131103 FLR131101:FLV131103 FVN131101:FVR131103 GFJ131101:GFN131103 GPF131101:GPJ131103 GZB131101:GZF131103 HIX131101:HJB131103 HST131101:HSX131103 ICP131101:ICT131103 IML131101:IMP131103 IWH131101:IWL131103 JGD131101:JGH131103 JPZ131101:JQD131103 JZV131101:JZZ131103 KJR131101:KJV131103 KTN131101:KTR131103 LDJ131101:LDN131103 LNF131101:LNJ131103 LXB131101:LXF131103 MGX131101:MHB131103 MQT131101:MQX131103 NAP131101:NAT131103 NKL131101:NKP131103 NUH131101:NUL131103 OED131101:OEH131103 ONZ131101:OOD131103 OXV131101:OXZ131103 PHR131101:PHV131103 PRN131101:PRR131103 QBJ131101:QBN131103 QLF131101:QLJ131103 QVB131101:QVF131103 REX131101:RFB131103 ROT131101:ROX131103 RYP131101:RYT131103 SIL131101:SIP131103 SSH131101:SSL131103 TCD131101:TCH131103 TLZ131101:TMD131103 TVV131101:TVZ131103 UFR131101:UFV131103 UPN131101:UPR131103 UZJ131101:UZN131103 VJF131101:VJJ131103 VTB131101:VTF131103 WCX131101:WDB131103 WMT131101:WMX131103 WWP131101:WWT131103 AH196637:AL196639 KD196637:KH196639 TZ196637:UD196639 ADV196637:ADZ196639 ANR196637:ANV196639 AXN196637:AXR196639 BHJ196637:BHN196639 BRF196637:BRJ196639 CBB196637:CBF196639 CKX196637:CLB196639 CUT196637:CUX196639 DEP196637:DET196639 DOL196637:DOP196639 DYH196637:DYL196639 EID196637:EIH196639 ERZ196637:ESD196639 FBV196637:FBZ196639 FLR196637:FLV196639 FVN196637:FVR196639 GFJ196637:GFN196639 GPF196637:GPJ196639 GZB196637:GZF196639 HIX196637:HJB196639 HST196637:HSX196639 ICP196637:ICT196639 IML196637:IMP196639 IWH196637:IWL196639 JGD196637:JGH196639 JPZ196637:JQD196639 JZV196637:JZZ196639 KJR196637:KJV196639 KTN196637:KTR196639 LDJ196637:LDN196639 LNF196637:LNJ196639 LXB196637:LXF196639 MGX196637:MHB196639 MQT196637:MQX196639 NAP196637:NAT196639 NKL196637:NKP196639 NUH196637:NUL196639 OED196637:OEH196639 ONZ196637:OOD196639 OXV196637:OXZ196639 PHR196637:PHV196639 PRN196637:PRR196639 QBJ196637:QBN196639 QLF196637:QLJ196639 QVB196637:QVF196639 REX196637:RFB196639 ROT196637:ROX196639 RYP196637:RYT196639 SIL196637:SIP196639 SSH196637:SSL196639 TCD196637:TCH196639 TLZ196637:TMD196639 TVV196637:TVZ196639 UFR196637:UFV196639 UPN196637:UPR196639 UZJ196637:UZN196639 VJF196637:VJJ196639 VTB196637:VTF196639 WCX196637:WDB196639 WMT196637:WMX196639 WWP196637:WWT196639 AH262173:AL262175 KD262173:KH262175 TZ262173:UD262175 ADV262173:ADZ262175 ANR262173:ANV262175 AXN262173:AXR262175 BHJ262173:BHN262175 BRF262173:BRJ262175 CBB262173:CBF262175 CKX262173:CLB262175 CUT262173:CUX262175 DEP262173:DET262175 DOL262173:DOP262175 DYH262173:DYL262175 EID262173:EIH262175 ERZ262173:ESD262175 FBV262173:FBZ262175 FLR262173:FLV262175 FVN262173:FVR262175 GFJ262173:GFN262175 GPF262173:GPJ262175 GZB262173:GZF262175 HIX262173:HJB262175 HST262173:HSX262175 ICP262173:ICT262175 IML262173:IMP262175 IWH262173:IWL262175 JGD262173:JGH262175 JPZ262173:JQD262175 JZV262173:JZZ262175 KJR262173:KJV262175 KTN262173:KTR262175 LDJ262173:LDN262175 LNF262173:LNJ262175 LXB262173:LXF262175 MGX262173:MHB262175 MQT262173:MQX262175 NAP262173:NAT262175 NKL262173:NKP262175 NUH262173:NUL262175 OED262173:OEH262175 ONZ262173:OOD262175 OXV262173:OXZ262175 PHR262173:PHV262175 PRN262173:PRR262175 QBJ262173:QBN262175 QLF262173:QLJ262175 QVB262173:QVF262175 REX262173:RFB262175 ROT262173:ROX262175 RYP262173:RYT262175 SIL262173:SIP262175 SSH262173:SSL262175 TCD262173:TCH262175 TLZ262173:TMD262175 TVV262173:TVZ262175 UFR262173:UFV262175 UPN262173:UPR262175 UZJ262173:UZN262175 VJF262173:VJJ262175 VTB262173:VTF262175 WCX262173:WDB262175 WMT262173:WMX262175 WWP262173:WWT262175 AH327709:AL327711 KD327709:KH327711 TZ327709:UD327711 ADV327709:ADZ327711 ANR327709:ANV327711 AXN327709:AXR327711 BHJ327709:BHN327711 BRF327709:BRJ327711 CBB327709:CBF327711 CKX327709:CLB327711 CUT327709:CUX327711 DEP327709:DET327711 DOL327709:DOP327711 DYH327709:DYL327711 EID327709:EIH327711 ERZ327709:ESD327711 FBV327709:FBZ327711 FLR327709:FLV327711 FVN327709:FVR327711 GFJ327709:GFN327711 GPF327709:GPJ327711 GZB327709:GZF327711 HIX327709:HJB327711 HST327709:HSX327711 ICP327709:ICT327711 IML327709:IMP327711 IWH327709:IWL327711 JGD327709:JGH327711 JPZ327709:JQD327711 JZV327709:JZZ327711 KJR327709:KJV327711 KTN327709:KTR327711 LDJ327709:LDN327711 LNF327709:LNJ327711 LXB327709:LXF327711 MGX327709:MHB327711 MQT327709:MQX327711 NAP327709:NAT327711 NKL327709:NKP327711 NUH327709:NUL327711 OED327709:OEH327711 ONZ327709:OOD327711 OXV327709:OXZ327711 PHR327709:PHV327711 PRN327709:PRR327711 QBJ327709:QBN327711 QLF327709:QLJ327711 QVB327709:QVF327711 REX327709:RFB327711 ROT327709:ROX327711 RYP327709:RYT327711 SIL327709:SIP327711 SSH327709:SSL327711 TCD327709:TCH327711 TLZ327709:TMD327711 TVV327709:TVZ327711 UFR327709:UFV327711 UPN327709:UPR327711 UZJ327709:UZN327711 VJF327709:VJJ327711 VTB327709:VTF327711 WCX327709:WDB327711 WMT327709:WMX327711 WWP327709:WWT327711 AH393245:AL393247 KD393245:KH393247 TZ393245:UD393247 ADV393245:ADZ393247 ANR393245:ANV393247 AXN393245:AXR393247 BHJ393245:BHN393247 BRF393245:BRJ393247 CBB393245:CBF393247 CKX393245:CLB393247 CUT393245:CUX393247 DEP393245:DET393247 DOL393245:DOP393247 DYH393245:DYL393247 EID393245:EIH393247 ERZ393245:ESD393247 FBV393245:FBZ393247 FLR393245:FLV393247 FVN393245:FVR393247 GFJ393245:GFN393247 GPF393245:GPJ393247 GZB393245:GZF393247 HIX393245:HJB393247 HST393245:HSX393247 ICP393245:ICT393247 IML393245:IMP393247 IWH393245:IWL393247 JGD393245:JGH393247 JPZ393245:JQD393247 JZV393245:JZZ393247 KJR393245:KJV393247 KTN393245:KTR393247 LDJ393245:LDN393247 LNF393245:LNJ393247 LXB393245:LXF393247 MGX393245:MHB393247 MQT393245:MQX393247 NAP393245:NAT393247 NKL393245:NKP393247 NUH393245:NUL393247 OED393245:OEH393247 ONZ393245:OOD393247 OXV393245:OXZ393247 PHR393245:PHV393247 PRN393245:PRR393247 QBJ393245:QBN393247 QLF393245:QLJ393247 QVB393245:QVF393247 REX393245:RFB393247 ROT393245:ROX393247 RYP393245:RYT393247 SIL393245:SIP393247 SSH393245:SSL393247 TCD393245:TCH393247 TLZ393245:TMD393247 TVV393245:TVZ393247 UFR393245:UFV393247 UPN393245:UPR393247 UZJ393245:UZN393247 VJF393245:VJJ393247 VTB393245:VTF393247 WCX393245:WDB393247 WMT393245:WMX393247 WWP393245:WWT393247 AH458781:AL458783 KD458781:KH458783 TZ458781:UD458783 ADV458781:ADZ458783 ANR458781:ANV458783 AXN458781:AXR458783 BHJ458781:BHN458783 BRF458781:BRJ458783 CBB458781:CBF458783 CKX458781:CLB458783 CUT458781:CUX458783 DEP458781:DET458783 DOL458781:DOP458783 DYH458781:DYL458783 EID458781:EIH458783 ERZ458781:ESD458783 FBV458781:FBZ458783 FLR458781:FLV458783 FVN458781:FVR458783 GFJ458781:GFN458783 GPF458781:GPJ458783 GZB458781:GZF458783 HIX458781:HJB458783 HST458781:HSX458783 ICP458781:ICT458783 IML458781:IMP458783 IWH458781:IWL458783 JGD458781:JGH458783 JPZ458781:JQD458783 JZV458781:JZZ458783 KJR458781:KJV458783 KTN458781:KTR458783 LDJ458781:LDN458783 LNF458781:LNJ458783 LXB458781:LXF458783 MGX458781:MHB458783 MQT458781:MQX458783 NAP458781:NAT458783 NKL458781:NKP458783 NUH458781:NUL458783 OED458781:OEH458783 ONZ458781:OOD458783 OXV458781:OXZ458783 PHR458781:PHV458783 PRN458781:PRR458783 QBJ458781:QBN458783 QLF458781:QLJ458783 QVB458781:QVF458783 REX458781:RFB458783 ROT458781:ROX458783 RYP458781:RYT458783 SIL458781:SIP458783 SSH458781:SSL458783 TCD458781:TCH458783 TLZ458781:TMD458783 TVV458781:TVZ458783 UFR458781:UFV458783 UPN458781:UPR458783 UZJ458781:UZN458783 VJF458781:VJJ458783 VTB458781:VTF458783 WCX458781:WDB458783 WMT458781:WMX458783 WWP458781:WWT458783 AH524317:AL524319 KD524317:KH524319 TZ524317:UD524319 ADV524317:ADZ524319 ANR524317:ANV524319 AXN524317:AXR524319 BHJ524317:BHN524319 BRF524317:BRJ524319 CBB524317:CBF524319 CKX524317:CLB524319 CUT524317:CUX524319 DEP524317:DET524319 DOL524317:DOP524319 DYH524317:DYL524319 EID524317:EIH524319 ERZ524317:ESD524319 FBV524317:FBZ524319 FLR524317:FLV524319 FVN524317:FVR524319 GFJ524317:GFN524319 GPF524317:GPJ524319 GZB524317:GZF524319 HIX524317:HJB524319 HST524317:HSX524319 ICP524317:ICT524319 IML524317:IMP524319 IWH524317:IWL524319 JGD524317:JGH524319 JPZ524317:JQD524319 JZV524317:JZZ524319 KJR524317:KJV524319 KTN524317:KTR524319 LDJ524317:LDN524319 LNF524317:LNJ524319 LXB524317:LXF524319 MGX524317:MHB524319 MQT524317:MQX524319 NAP524317:NAT524319 NKL524317:NKP524319 NUH524317:NUL524319 OED524317:OEH524319 ONZ524317:OOD524319 OXV524317:OXZ524319 PHR524317:PHV524319 PRN524317:PRR524319 QBJ524317:QBN524319 QLF524317:QLJ524319 QVB524317:QVF524319 REX524317:RFB524319 ROT524317:ROX524319 RYP524317:RYT524319 SIL524317:SIP524319 SSH524317:SSL524319 TCD524317:TCH524319 TLZ524317:TMD524319 TVV524317:TVZ524319 UFR524317:UFV524319 UPN524317:UPR524319 UZJ524317:UZN524319 VJF524317:VJJ524319 VTB524317:VTF524319 WCX524317:WDB524319 WMT524317:WMX524319 WWP524317:WWT524319 AH589853:AL589855 KD589853:KH589855 TZ589853:UD589855 ADV589853:ADZ589855 ANR589853:ANV589855 AXN589853:AXR589855 BHJ589853:BHN589855 BRF589853:BRJ589855 CBB589853:CBF589855 CKX589853:CLB589855 CUT589853:CUX589855 DEP589853:DET589855 DOL589853:DOP589855 DYH589853:DYL589855 EID589853:EIH589855 ERZ589853:ESD589855 FBV589853:FBZ589855 FLR589853:FLV589855 FVN589853:FVR589855 GFJ589853:GFN589855 GPF589853:GPJ589855 GZB589853:GZF589855 HIX589853:HJB589855 HST589853:HSX589855 ICP589853:ICT589855 IML589853:IMP589855 IWH589853:IWL589855 JGD589853:JGH589855 JPZ589853:JQD589855 JZV589853:JZZ589855 KJR589853:KJV589855 KTN589853:KTR589855 LDJ589853:LDN589855 LNF589853:LNJ589855 LXB589853:LXF589855 MGX589853:MHB589855 MQT589853:MQX589855 NAP589853:NAT589855 NKL589853:NKP589855 NUH589853:NUL589855 OED589853:OEH589855 ONZ589853:OOD589855 OXV589853:OXZ589855 PHR589853:PHV589855 PRN589853:PRR589855 QBJ589853:QBN589855 QLF589853:QLJ589855 QVB589853:QVF589855 REX589853:RFB589855 ROT589853:ROX589855 RYP589853:RYT589855 SIL589853:SIP589855 SSH589853:SSL589855 TCD589853:TCH589855 TLZ589853:TMD589855 TVV589853:TVZ589855 UFR589853:UFV589855 UPN589853:UPR589855 UZJ589853:UZN589855 VJF589853:VJJ589855 VTB589853:VTF589855 WCX589853:WDB589855 WMT589853:WMX589855 WWP589853:WWT589855 AH655389:AL655391 KD655389:KH655391 TZ655389:UD655391 ADV655389:ADZ655391 ANR655389:ANV655391 AXN655389:AXR655391 BHJ655389:BHN655391 BRF655389:BRJ655391 CBB655389:CBF655391 CKX655389:CLB655391 CUT655389:CUX655391 DEP655389:DET655391 DOL655389:DOP655391 DYH655389:DYL655391 EID655389:EIH655391 ERZ655389:ESD655391 FBV655389:FBZ655391 FLR655389:FLV655391 FVN655389:FVR655391 GFJ655389:GFN655391 GPF655389:GPJ655391 GZB655389:GZF655391 HIX655389:HJB655391 HST655389:HSX655391 ICP655389:ICT655391 IML655389:IMP655391 IWH655389:IWL655391 JGD655389:JGH655391 JPZ655389:JQD655391 JZV655389:JZZ655391 KJR655389:KJV655391 KTN655389:KTR655391 LDJ655389:LDN655391 LNF655389:LNJ655391 LXB655389:LXF655391 MGX655389:MHB655391 MQT655389:MQX655391 NAP655389:NAT655391 NKL655389:NKP655391 NUH655389:NUL655391 OED655389:OEH655391 ONZ655389:OOD655391 OXV655389:OXZ655391 PHR655389:PHV655391 PRN655389:PRR655391 QBJ655389:QBN655391 QLF655389:QLJ655391 QVB655389:QVF655391 REX655389:RFB655391 ROT655389:ROX655391 RYP655389:RYT655391 SIL655389:SIP655391 SSH655389:SSL655391 TCD655389:TCH655391 TLZ655389:TMD655391 TVV655389:TVZ655391 UFR655389:UFV655391 UPN655389:UPR655391 UZJ655389:UZN655391 VJF655389:VJJ655391 VTB655389:VTF655391 WCX655389:WDB655391 WMT655389:WMX655391 WWP655389:WWT655391 AH720925:AL720927 KD720925:KH720927 TZ720925:UD720927 ADV720925:ADZ720927 ANR720925:ANV720927 AXN720925:AXR720927 BHJ720925:BHN720927 BRF720925:BRJ720927 CBB720925:CBF720927 CKX720925:CLB720927 CUT720925:CUX720927 DEP720925:DET720927 DOL720925:DOP720927 DYH720925:DYL720927 EID720925:EIH720927 ERZ720925:ESD720927 FBV720925:FBZ720927 FLR720925:FLV720927 FVN720925:FVR720927 GFJ720925:GFN720927 GPF720925:GPJ720927 GZB720925:GZF720927 HIX720925:HJB720927 HST720925:HSX720927 ICP720925:ICT720927 IML720925:IMP720927 IWH720925:IWL720927 JGD720925:JGH720927 JPZ720925:JQD720927 JZV720925:JZZ720927 KJR720925:KJV720927 KTN720925:KTR720927 LDJ720925:LDN720927 LNF720925:LNJ720927 LXB720925:LXF720927 MGX720925:MHB720927 MQT720925:MQX720927 NAP720925:NAT720927 NKL720925:NKP720927 NUH720925:NUL720927 OED720925:OEH720927 ONZ720925:OOD720927 OXV720925:OXZ720927 PHR720925:PHV720927 PRN720925:PRR720927 QBJ720925:QBN720927 QLF720925:QLJ720927 QVB720925:QVF720927 REX720925:RFB720927 ROT720925:ROX720927 RYP720925:RYT720927 SIL720925:SIP720927 SSH720925:SSL720927 TCD720925:TCH720927 TLZ720925:TMD720927 TVV720925:TVZ720927 UFR720925:UFV720927 UPN720925:UPR720927 UZJ720925:UZN720927 VJF720925:VJJ720927 VTB720925:VTF720927 WCX720925:WDB720927 WMT720925:WMX720927 WWP720925:WWT720927 AH786461:AL786463 KD786461:KH786463 TZ786461:UD786463 ADV786461:ADZ786463 ANR786461:ANV786463 AXN786461:AXR786463 BHJ786461:BHN786463 BRF786461:BRJ786463 CBB786461:CBF786463 CKX786461:CLB786463 CUT786461:CUX786463 DEP786461:DET786463 DOL786461:DOP786463 DYH786461:DYL786463 EID786461:EIH786463 ERZ786461:ESD786463 FBV786461:FBZ786463 FLR786461:FLV786463 FVN786461:FVR786463 GFJ786461:GFN786463 GPF786461:GPJ786463 GZB786461:GZF786463 HIX786461:HJB786463 HST786461:HSX786463 ICP786461:ICT786463 IML786461:IMP786463 IWH786461:IWL786463 JGD786461:JGH786463 JPZ786461:JQD786463 JZV786461:JZZ786463 KJR786461:KJV786463 KTN786461:KTR786463 LDJ786461:LDN786463 LNF786461:LNJ786463 LXB786461:LXF786463 MGX786461:MHB786463 MQT786461:MQX786463 NAP786461:NAT786463 NKL786461:NKP786463 NUH786461:NUL786463 OED786461:OEH786463 ONZ786461:OOD786463 OXV786461:OXZ786463 PHR786461:PHV786463 PRN786461:PRR786463 QBJ786461:QBN786463 QLF786461:QLJ786463 QVB786461:QVF786463 REX786461:RFB786463 ROT786461:ROX786463 RYP786461:RYT786463 SIL786461:SIP786463 SSH786461:SSL786463 TCD786461:TCH786463 TLZ786461:TMD786463 TVV786461:TVZ786463 UFR786461:UFV786463 UPN786461:UPR786463 UZJ786461:UZN786463 VJF786461:VJJ786463 VTB786461:VTF786463 WCX786461:WDB786463 WMT786461:WMX786463 WWP786461:WWT786463 AH851997:AL851999 KD851997:KH851999 TZ851997:UD851999 ADV851997:ADZ851999 ANR851997:ANV851999 AXN851997:AXR851999 BHJ851997:BHN851999 BRF851997:BRJ851999 CBB851997:CBF851999 CKX851997:CLB851999 CUT851997:CUX851999 DEP851997:DET851999 DOL851997:DOP851999 DYH851997:DYL851999 EID851997:EIH851999 ERZ851997:ESD851999 FBV851997:FBZ851999 FLR851997:FLV851999 FVN851997:FVR851999 GFJ851997:GFN851999 GPF851997:GPJ851999 GZB851997:GZF851999 HIX851997:HJB851999 HST851997:HSX851999 ICP851997:ICT851999 IML851997:IMP851999 IWH851997:IWL851999 JGD851997:JGH851999 JPZ851997:JQD851999 JZV851997:JZZ851999 KJR851997:KJV851999 KTN851997:KTR851999 LDJ851997:LDN851999 LNF851997:LNJ851999 LXB851997:LXF851999 MGX851997:MHB851999 MQT851997:MQX851999 NAP851997:NAT851999 NKL851997:NKP851999 NUH851997:NUL851999 OED851997:OEH851999 ONZ851997:OOD851999 OXV851997:OXZ851999 PHR851997:PHV851999 PRN851997:PRR851999 QBJ851997:QBN851999 QLF851997:QLJ851999 QVB851997:QVF851999 REX851997:RFB851999 ROT851997:ROX851999 RYP851997:RYT851999 SIL851997:SIP851999 SSH851997:SSL851999 TCD851997:TCH851999 TLZ851997:TMD851999 TVV851997:TVZ851999 UFR851997:UFV851999 UPN851997:UPR851999 UZJ851997:UZN851999 VJF851997:VJJ851999 VTB851997:VTF851999 WCX851997:WDB851999 WMT851997:WMX851999 WWP851997:WWT851999 AH917533:AL917535 KD917533:KH917535 TZ917533:UD917535 ADV917533:ADZ917535 ANR917533:ANV917535 AXN917533:AXR917535 BHJ917533:BHN917535 BRF917533:BRJ917535 CBB917533:CBF917535 CKX917533:CLB917535 CUT917533:CUX917535 DEP917533:DET917535 DOL917533:DOP917535 DYH917533:DYL917535 EID917533:EIH917535 ERZ917533:ESD917535 FBV917533:FBZ917535 FLR917533:FLV917535 FVN917533:FVR917535 GFJ917533:GFN917535 GPF917533:GPJ917535 GZB917533:GZF917535 HIX917533:HJB917535 HST917533:HSX917535 ICP917533:ICT917535 IML917533:IMP917535 IWH917533:IWL917535 JGD917533:JGH917535 JPZ917533:JQD917535 JZV917533:JZZ917535 KJR917533:KJV917535 KTN917533:KTR917535 LDJ917533:LDN917535 LNF917533:LNJ917535 LXB917533:LXF917535 MGX917533:MHB917535 MQT917533:MQX917535 NAP917533:NAT917535 NKL917533:NKP917535 NUH917533:NUL917535 OED917533:OEH917535 ONZ917533:OOD917535 OXV917533:OXZ917535 PHR917533:PHV917535 PRN917533:PRR917535 QBJ917533:QBN917535 QLF917533:QLJ917535 QVB917533:QVF917535 REX917533:RFB917535 ROT917533:ROX917535 RYP917533:RYT917535 SIL917533:SIP917535 SSH917533:SSL917535 TCD917533:TCH917535 TLZ917533:TMD917535 TVV917533:TVZ917535 UFR917533:UFV917535 UPN917533:UPR917535 UZJ917533:UZN917535 VJF917533:VJJ917535 VTB917533:VTF917535 WCX917533:WDB917535 WMT917533:WMX917535 WWP917533:WWT917535 AH983069:AL983071 KD983069:KH983071 TZ983069:UD983071 ADV983069:ADZ983071 ANR983069:ANV983071 AXN983069:AXR983071 BHJ983069:BHN983071 BRF983069:BRJ983071 CBB983069:CBF983071 CKX983069:CLB983071 CUT983069:CUX983071 DEP983069:DET983071 DOL983069:DOP983071 DYH983069:DYL983071 EID983069:EIH983071 ERZ983069:ESD983071 FBV983069:FBZ983071 FLR983069:FLV983071 FVN983069:FVR983071 GFJ983069:GFN983071 GPF983069:GPJ983071 GZB983069:GZF983071 HIX983069:HJB983071 HST983069:HSX983071 ICP983069:ICT983071 IML983069:IMP983071 IWH983069:IWL983071 JGD983069:JGH983071 JPZ983069:JQD983071 JZV983069:JZZ983071 KJR983069:KJV983071 KTN983069:KTR983071 LDJ983069:LDN983071 LNF983069:LNJ983071 LXB983069:LXF983071 MGX983069:MHB983071 MQT983069:MQX983071 NAP983069:NAT983071 NKL983069:NKP983071 NUH983069:NUL983071 OED983069:OEH983071 ONZ983069:OOD983071 OXV983069:OXZ983071 PHR983069:PHV983071 PRN983069:PRR983071 QBJ983069:QBN983071 QLF983069:QLJ983071 QVB983069:QVF983071 REX983069:RFB983071 ROT983069:ROX983071 RYP983069:RYT983071 SIL983069:SIP983071 SSH983069:SSL983071 TCD983069:TCH983071 TLZ983069:TMD983071 TVV983069:TVZ983071 UFR983069:UFV983071 UPN983069:UPR983071 UZJ983069:UZN983071 VJF983069:VJJ983071 VTB983069:VTF983071 WCX983069:WDB983071 WMT983069:WMX983071 KD31:KH31 WWP31:WWT31 WMT31:WMX31 WCX31:WDB31 VTB31:VTF31 VJF31:VJJ31 UZJ31:UZN31 UPN31:UPR31 UFR31:UFV31 TVV31:TVZ31 TLZ31:TMD31 TCD31:TCH31 SSH31:SSL31 SIL31:SIP31 RYP31:RYT31 ROT31:ROX31 REX31:RFB31 QVB31:QVF31 QLF31:QLJ31 QBJ31:QBN31 PRN31:PRR31 PHR31:PHV31 OXV31:OXZ31 ONZ31:OOD31 OED31:OEH31 NUH31:NUL31 NKL31:NKP31 NAP31:NAT31 MQT31:MQX31 MGX31:MHB31 LXB31:LXF31 LNF31:LNJ31 LDJ31:LDN31 KTN31:KTR31 KJR31:KJV31 JZV31:JZZ31 JPZ31:JQD31 JGD31:JGH31 IWH31:IWL31 IML31:IMP31 ICP31:ICT31 HST31:HSX31 HIX31:HJB31 GZB31:GZF31 GPF31:GPJ31 GFJ31:GFN31 FVN31:FVR31 FLR31:FLV31 FBV31:FBZ31 ERZ31:ESD31 EID31:EIH31 DYH31:DYL31 DOL31:DOP31 DEP31:DET31 CUT31:CUX31 CKX31:CLB31 CBB31:CBF31 BRF31:BRJ31 BHJ31:BHN31 AXN31:AXR31 ANR31:ANV31 ADV31:ADZ31 TZ31:UD31"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8"/>
  <sheetViews>
    <sheetView showGridLines="0" view="pageBreakPreview" zoomScale="90" zoomScaleNormal="90" zoomScaleSheetLayoutView="90" workbookViewId="0">
      <selection activeCell="N46" sqref="N46"/>
    </sheetView>
  </sheetViews>
  <sheetFormatPr defaultColWidth="1.88671875" defaultRowHeight="13.2"/>
  <cols>
    <col min="1" max="1" width="2.109375" style="157" customWidth="1"/>
    <col min="2" max="40" width="2" style="157" customWidth="1"/>
    <col min="41" max="47" width="1.88671875" style="157" customWidth="1"/>
    <col min="48" max="48" width="3.33203125" style="157" customWidth="1"/>
    <col min="49" max="51" width="1.88671875" style="157" customWidth="1"/>
    <col min="52" max="52" width="42.44140625" style="157" customWidth="1"/>
    <col min="53" max="55" width="1.88671875" style="157" customWidth="1"/>
    <col min="56" max="61" width="1.88671875" style="157"/>
    <col min="62" max="63" width="1.88671875" style="157" customWidth="1"/>
    <col min="64" max="64" width="1.88671875" style="157"/>
    <col min="65" max="65" width="1.88671875" style="157" customWidth="1"/>
    <col min="66" max="66" width="1.88671875" style="157"/>
    <col min="67" max="67" width="1.88671875" style="157" customWidth="1"/>
    <col min="68" max="68" width="1.88671875" style="157"/>
    <col min="69" max="71" width="1.88671875" style="157" customWidth="1"/>
    <col min="72" max="72" width="1.88671875" style="157"/>
    <col min="73" max="73" width="1.88671875" style="157" customWidth="1"/>
    <col min="74" max="256" width="1.88671875" style="157"/>
    <col min="257" max="257" width="2.109375" style="157" customWidth="1"/>
    <col min="258" max="296" width="2" style="157" customWidth="1"/>
    <col min="297" max="512" width="1.88671875" style="157"/>
    <col min="513" max="513" width="2.109375" style="157" customWidth="1"/>
    <col min="514" max="552" width="2" style="157" customWidth="1"/>
    <col min="553" max="768" width="1.88671875" style="157"/>
    <col min="769" max="769" width="2.109375" style="157" customWidth="1"/>
    <col min="770" max="808" width="2" style="157" customWidth="1"/>
    <col min="809" max="1024" width="1.88671875" style="157"/>
    <col min="1025" max="1025" width="2.109375" style="157" customWidth="1"/>
    <col min="1026" max="1064" width="2" style="157" customWidth="1"/>
    <col min="1065" max="1280" width="1.88671875" style="157"/>
    <col min="1281" max="1281" width="2.109375" style="157" customWidth="1"/>
    <col min="1282" max="1320" width="2" style="157" customWidth="1"/>
    <col min="1321" max="1536" width="1.88671875" style="157"/>
    <col min="1537" max="1537" width="2.109375" style="157" customWidth="1"/>
    <col min="1538" max="1576" width="2" style="157" customWidth="1"/>
    <col min="1577" max="1792" width="1.88671875" style="157"/>
    <col min="1793" max="1793" width="2.109375" style="157" customWidth="1"/>
    <col min="1794" max="1832" width="2" style="157" customWidth="1"/>
    <col min="1833" max="2048" width="1.88671875" style="157"/>
    <col min="2049" max="2049" width="2.109375" style="157" customWidth="1"/>
    <col min="2050" max="2088" width="2" style="157" customWidth="1"/>
    <col min="2089" max="2304" width="1.88671875" style="157"/>
    <col min="2305" max="2305" width="2.109375" style="157" customWidth="1"/>
    <col min="2306" max="2344" width="2" style="157" customWidth="1"/>
    <col min="2345" max="2560" width="1.88671875" style="157"/>
    <col min="2561" max="2561" width="2.109375" style="157" customWidth="1"/>
    <col min="2562" max="2600" width="2" style="157" customWidth="1"/>
    <col min="2601" max="2816" width="1.88671875" style="157"/>
    <col min="2817" max="2817" width="2.109375" style="157" customWidth="1"/>
    <col min="2818" max="2856" width="2" style="157" customWidth="1"/>
    <col min="2857" max="3072" width="1.88671875" style="157"/>
    <col min="3073" max="3073" width="2.109375" style="157" customWidth="1"/>
    <col min="3074" max="3112" width="2" style="157" customWidth="1"/>
    <col min="3113" max="3328" width="1.88671875" style="157"/>
    <col min="3329" max="3329" width="2.109375" style="157" customWidth="1"/>
    <col min="3330" max="3368" width="2" style="157" customWidth="1"/>
    <col min="3369" max="3584" width="1.88671875" style="157"/>
    <col min="3585" max="3585" width="2.109375" style="157" customWidth="1"/>
    <col min="3586" max="3624" width="2" style="157" customWidth="1"/>
    <col min="3625" max="3840" width="1.88671875" style="157"/>
    <col min="3841" max="3841" width="2.109375" style="157" customWidth="1"/>
    <col min="3842" max="3880" width="2" style="157" customWidth="1"/>
    <col min="3881" max="4096" width="1.88671875" style="157"/>
    <col min="4097" max="4097" width="2.109375" style="157" customWidth="1"/>
    <col min="4098" max="4136" width="2" style="157" customWidth="1"/>
    <col min="4137" max="4352" width="1.88671875" style="157"/>
    <col min="4353" max="4353" width="2.109375" style="157" customWidth="1"/>
    <col min="4354" max="4392" width="2" style="157" customWidth="1"/>
    <col min="4393" max="4608" width="1.88671875" style="157"/>
    <col min="4609" max="4609" width="2.109375" style="157" customWidth="1"/>
    <col min="4610" max="4648" width="2" style="157" customWidth="1"/>
    <col min="4649" max="4864" width="1.88671875" style="157"/>
    <col min="4865" max="4865" width="2.109375" style="157" customWidth="1"/>
    <col min="4866" max="4904" width="2" style="157" customWidth="1"/>
    <col min="4905" max="5120" width="1.88671875" style="157"/>
    <col min="5121" max="5121" width="2.109375" style="157" customWidth="1"/>
    <col min="5122" max="5160" width="2" style="157" customWidth="1"/>
    <col min="5161" max="5376" width="1.88671875" style="157"/>
    <col min="5377" max="5377" width="2.109375" style="157" customWidth="1"/>
    <col min="5378" max="5416" width="2" style="157" customWidth="1"/>
    <col min="5417" max="5632" width="1.88671875" style="157"/>
    <col min="5633" max="5633" width="2.109375" style="157" customWidth="1"/>
    <col min="5634" max="5672" width="2" style="157" customWidth="1"/>
    <col min="5673" max="5888" width="1.88671875" style="157"/>
    <col min="5889" max="5889" width="2.109375" style="157" customWidth="1"/>
    <col min="5890" max="5928" width="2" style="157" customWidth="1"/>
    <col min="5929" max="6144" width="1.88671875" style="157"/>
    <col min="6145" max="6145" width="2.109375" style="157" customWidth="1"/>
    <col min="6146" max="6184" width="2" style="157" customWidth="1"/>
    <col min="6185" max="6400" width="1.88671875" style="157"/>
    <col min="6401" max="6401" width="2.109375" style="157" customWidth="1"/>
    <col min="6402" max="6440" width="2" style="157" customWidth="1"/>
    <col min="6441" max="6656" width="1.88671875" style="157"/>
    <col min="6657" max="6657" width="2.109375" style="157" customWidth="1"/>
    <col min="6658" max="6696" width="2" style="157" customWidth="1"/>
    <col min="6697" max="6912" width="1.88671875" style="157"/>
    <col min="6913" max="6913" width="2.109375" style="157" customWidth="1"/>
    <col min="6914" max="6952" width="2" style="157" customWidth="1"/>
    <col min="6953" max="7168" width="1.88671875" style="157"/>
    <col min="7169" max="7169" width="2.109375" style="157" customWidth="1"/>
    <col min="7170" max="7208" width="2" style="157" customWidth="1"/>
    <col min="7209" max="7424" width="1.88671875" style="157"/>
    <col min="7425" max="7425" width="2.109375" style="157" customWidth="1"/>
    <col min="7426" max="7464" width="2" style="157" customWidth="1"/>
    <col min="7465" max="7680" width="1.88671875" style="157"/>
    <col min="7681" max="7681" width="2.109375" style="157" customWidth="1"/>
    <col min="7682" max="7720" width="2" style="157" customWidth="1"/>
    <col min="7721" max="7936" width="1.88671875" style="157"/>
    <col min="7937" max="7937" width="2.109375" style="157" customWidth="1"/>
    <col min="7938" max="7976" width="2" style="157" customWidth="1"/>
    <col min="7977" max="8192" width="1.88671875" style="157"/>
    <col min="8193" max="8193" width="2.109375" style="157" customWidth="1"/>
    <col min="8194" max="8232" width="2" style="157" customWidth="1"/>
    <col min="8233" max="8448" width="1.88671875" style="157"/>
    <col min="8449" max="8449" width="2.109375" style="157" customWidth="1"/>
    <col min="8450" max="8488" width="2" style="157" customWidth="1"/>
    <col min="8489" max="8704" width="1.88671875" style="157"/>
    <col min="8705" max="8705" width="2.109375" style="157" customWidth="1"/>
    <col min="8706" max="8744" width="2" style="157" customWidth="1"/>
    <col min="8745" max="8960" width="1.88671875" style="157"/>
    <col min="8961" max="8961" width="2.109375" style="157" customWidth="1"/>
    <col min="8962" max="9000" width="2" style="157" customWidth="1"/>
    <col min="9001" max="9216" width="1.88671875" style="157"/>
    <col min="9217" max="9217" width="2.109375" style="157" customWidth="1"/>
    <col min="9218" max="9256" width="2" style="157" customWidth="1"/>
    <col min="9257" max="9472" width="1.88671875" style="157"/>
    <col min="9473" max="9473" width="2.109375" style="157" customWidth="1"/>
    <col min="9474" max="9512" width="2" style="157" customWidth="1"/>
    <col min="9513" max="9728" width="1.88671875" style="157"/>
    <col min="9729" max="9729" width="2.109375" style="157" customWidth="1"/>
    <col min="9730" max="9768" width="2" style="157" customWidth="1"/>
    <col min="9769" max="9984" width="1.88671875" style="157"/>
    <col min="9985" max="9985" width="2.109375" style="157" customWidth="1"/>
    <col min="9986" max="10024" width="2" style="157" customWidth="1"/>
    <col min="10025" max="10240" width="1.88671875" style="157"/>
    <col min="10241" max="10241" width="2.109375" style="157" customWidth="1"/>
    <col min="10242" max="10280" width="2" style="157" customWidth="1"/>
    <col min="10281" max="10496" width="1.88671875" style="157"/>
    <col min="10497" max="10497" width="2.109375" style="157" customWidth="1"/>
    <col min="10498" max="10536" width="2" style="157" customWidth="1"/>
    <col min="10537" max="10752" width="1.88671875" style="157"/>
    <col min="10753" max="10753" width="2.109375" style="157" customWidth="1"/>
    <col min="10754" max="10792" width="2" style="157" customWidth="1"/>
    <col min="10793" max="11008" width="1.88671875" style="157"/>
    <col min="11009" max="11009" width="2.109375" style="157" customWidth="1"/>
    <col min="11010" max="11048" width="2" style="157" customWidth="1"/>
    <col min="11049" max="11264" width="1.88671875" style="157"/>
    <col min="11265" max="11265" width="2.109375" style="157" customWidth="1"/>
    <col min="11266" max="11304" width="2" style="157" customWidth="1"/>
    <col min="11305" max="11520" width="1.88671875" style="157"/>
    <col min="11521" max="11521" width="2.109375" style="157" customWidth="1"/>
    <col min="11522" max="11560" width="2" style="157" customWidth="1"/>
    <col min="11561" max="11776" width="1.88671875" style="157"/>
    <col min="11777" max="11777" width="2.109375" style="157" customWidth="1"/>
    <col min="11778" max="11816" width="2" style="157" customWidth="1"/>
    <col min="11817" max="12032" width="1.88671875" style="157"/>
    <col min="12033" max="12033" width="2.109375" style="157" customWidth="1"/>
    <col min="12034" max="12072" width="2" style="157" customWidth="1"/>
    <col min="12073" max="12288" width="1.88671875" style="157"/>
    <col min="12289" max="12289" width="2.109375" style="157" customWidth="1"/>
    <col min="12290" max="12328" width="2" style="157" customWidth="1"/>
    <col min="12329" max="12544" width="1.88671875" style="157"/>
    <col min="12545" max="12545" width="2.109375" style="157" customWidth="1"/>
    <col min="12546" max="12584" width="2" style="157" customWidth="1"/>
    <col min="12585" max="12800" width="1.88671875" style="157"/>
    <col min="12801" max="12801" width="2.109375" style="157" customWidth="1"/>
    <col min="12802" max="12840" width="2" style="157" customWidth="1"/>
    <col min="12841" max="13056" width="1.88671875" style="157"/>
    <col min="13057" max="13057" width="2.109375" style="157" customWidth="1"/>
    <col min="13058" max="13096" width="2" style="157" customWidth="1"/>
    <col min="13097" max="13312" width="1.88671875" style="157"/>
    <col min="13313" max="13313" width="2.109375" style="157" customWidth="1"/>
    <col min="13314" max="13352" width="2" style="157" customWidth="1"/>
    <col min="13353" max="13568" width="1.88671875" style="157"/>
    <col min="13569" max="13569" width="2.109375" style="157" customWidth="1"/>
    <col min="13570" max="13608" width="2" style="157" customWidth="1"/>
    <col min="13609" max="13824" width="1.88671875" style="157"/>
    <col min="13825" max="13825" width="2.109375" style="157" customWidth="1"/>
    <col min="13826" max="13864" width="2" style="157" customWidth="1"/>
    <col min="13865" max="14080" width="1.88671875" style="157"/>
    <col min="14081" max="14081" width="2.109375" style="157" customWidth="1"/>
    <col min="14082" max="14120" width="2" style="157" customWidth="1"/>
    <col min="14121" max="14336" width="1.88671875" style="157"/>
    <col min="14337" max="14337" width="2.109375" style="157" customWidth="1"/>
    <col min="14338" max="14376" width="2" style="157" customWidth="1"/>
    <col min="14377" max="14592" width="1.88671875" style="157"/>
    <col min="14593" max="14593" width="2.109375" style="157" customWidth="1"/>
    <col min="14594" max="14632" width="2" style="157" customWidth="1"/>
    <col min="14633" max="14848" width="1.88671875" style="157"/>
    <col min="14849" max="14849" width="2.109375" style="157" customWidth="1"/>
    <col min="14850" max="14888" width="2" style="157" customWidth="1"/>
    <col min="14889" max="15104" width="1.88671875" style="157"/>
    <col min="15105" max="15105" width="2.109375" style="157" customWidth="1"/>
    <col min="15106" max="15144" width="2" style="157" customWidth="1"/>
    <col min="15145" max="15360" width="1.88671875" style="157"/>
    <col min="15361" max="15361" width="2.109375" style="157" customWidth="1"/>
    <col min="15362" max="15400" width="2" style="157" customWidth="1"/>
    <col min="15401" max="15616" width="1.88671875" style="157"/>
    <col min="15617" max="15617" width="2.109375" style="157" customWidth="1"/>
    <col min="15618" max="15656" width="2" style="157" customWidth="1"/>
    <col min="15657" max="15872" width="1.88671875" style="157"/>
    <col min="15873" max="15873" width="2.109375" style="157" customWidth="1"/>
    <col min="15874" max="15912" width="2" style="157" customWidth="1"/>
    <col min="15913" max="16128" width="1.88671875" style="157"/>
    <col min="16129" max="16129" width="2.109375" style="157" customWidth="1"/>
    <col min="16130" max="16168" width="2" style="157" customWidth="1"/>
    <col min="16169" max="16384" width="1.88671875" style="157"/>
  </cols>
  <sheetData>
    <row r="1" spans="1:97" ht="19.9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209"/>
      <c r="AJ1" s="209"/>
      <c r="AK1" s="209"/>
      <c r="AL1" s="509" t="s">
        <v>37</v>
      </c>
      <c r="AM1" s="509"/>
      <c r="AN1" s="509"/>
      <c r="AO1" s="509"/>
      <c r="AP1" s="510">
        <f>請求書!AP1</f>
        <v>0</v>
      </c>
      <c r="AQ1" s="511"/>
      <c r="AR1" s="511"/>
      <c r="AS1" s="511"/>
      <c r="AT1" s="511"/>
      <c r="AU1" s="511"/>
      <c r="AV1" s="511"/>
      <c r="AW1" s="511"/>
      <c r="AX1" s="511"/>
    </row>
    <row r="2" spans="1:97" ht="18" customHeight="1">
      <c r="AK2" s="210"/>
      <c r="AL2" s="508" t="str">
        <f>請求書!$AI$2</f>
        <v>　　　　　年　　月　　日　　　</v>
      </c>
      <c r="AM2" s="508"/>
      <c r="AN2" s="508"/>
      <c r="AO2" s="508"/>
      <c r="AP2" s="508"/>
      <c r="AQ2" s="508"/>
      <c r="AR2" s="508"/>
      <c r="AS2" s="508"/>
      <c r="AT2" s="508"/>
      <c r="AU2" s="508"/>
      <c r="AV2" s="508"/>
      <c r="AW2" s="508"/>
      <c r="AX2" s="508"/>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4"/>
      <c r="CD2" s="164"/>
      <c r="CE2" s="164"/>
      <c r="CF2" s="164"/>
      <c r="CG2" s="164"/>
      <c r="CH2" s="164"/>
      <c r="CI2" s="164"/>
      <c r="CJ2" s="164"/>
      <c r="CK2" s="165"/>
      <c r="CL2" s="165"/>
      <c r="CM2" s="165"/>
      <c r="CN2" s="166"/>
      <c r="CO2" s="166"/>
      <c r="CP2" s="166"/>
      <c r="CQ2" s="166"/>
      <c r="CR2" s="166"/>
      <c r="CS2" s="166"/>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4"/>
      <c r="CD3" s="164"/>
      <c r="CE3" s="164"/>
      <c r="CF3" s="164"/>
      <c r="CG3" s="164"/>
      <c r="CH3" s="164"/>
      <c r="CI3" s="164"/>
      <c r="CJ3" s="164"/>
      <c r="CK3" s="165"/>
      <c r="CL3" s="165"/>
      <c r="CM3" s="165"/>
      <c r="CN3" s="166"/>
      <c r="CO3" s="166"/>
      <c r="CP3" s="166"/>
      <c r="CQ3" s="166"/>
      <c r="CR3" s="166"/>
      <c r="CS3" s="166"/>
    </row>
    <row r="4" spans="1:97" ht="6" customHeight="1">
      <c r="A4" s="512" t="s">
        <v>60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5"/>
      <c r="CL4" s="165"/>
      <c r="CM4" s="165"/>
      <c r="CN4" s="170"/>
      <c r="CO4" s="170"/>
      <c r="CP4" s="170"/>
      <c r="CQ4" s="170"/>
      <c r="CR4" s="170"/>
      <c r="CS4" s="170"/>
    </row>
    <row r="5" spans="1:97" s="171"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1"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1" customFormat="1"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row>
    <row r="8" spans="1:97" ht="18" customHeight="1">
      <c r="C8" s="513">
        <f>請求書!$C$8</f>
        <v>0</v>
      </c>
      <c r="D8" s="513"/>
      <c r="E8" s="513"/>
      <c r="F8" s="513"/>
      <c r="G8" s="513"/>
      <c r="H8" s="513"/>
      <c r="I8" s="513"/>
      <c r="J8" s="513"/>
      <c r="K8" s="513"/>
      <c r="L8" s="513"/>
      <c r="M8" s="513"/>
      <c r="N8" s="513"/>
      <c r="O8" s="513"/>
      <c r="P8" s="513"/>
      <c r="Q8" s="513"/>
      <c r="R8" s="513"/>
      <c r="S8" s="513"/>
      <c r="T8" s="513"/>
      <c r="U8" s="513"/>
      <c r="V8" s="173"/>
      <c r="W8" s="173"/>
      <c r="X8" s="173"/>
      <c r="AZ8" s="163"/>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5"/>
      <c r="CL8" s="165"/>
      <c r="CM8" s="165"/>
      <c r="CN8" s="166"/>
      <c r="CO8" s="166"/>
      <c r="CP8" s="166"/>
      <c r="CQ8" s="166"/>
      <c r="CR8" s="166"/>
      <c r="CS8" s="166"/>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4"/>
      <c r="Z9" s="175"/>
      <c r="AA9" s="162"/>
      <c r="AB9" s="162"/>
      <c r="AC9" s="162"/>
      <c r="AD9" s="162"/>
      <c r="AE9" s="162"/>
      <c r="AF9" s="162"/>
      <c r="AG9" s="162"/>
      <c r="AH9" s="162"/>
      <c r="AI9" s="162"/>
      <c r="AJ9" s="162"/>
      <c r="AK9" s="162"/>
      <c r="AL9" s="162"/>
      <c r="AM9" s="162"/>
      <c r="AN9" s="162"/>
      <c r="AZ9" s="163"/>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5"/>
      <c r="CL9" s="165"/>
      <c r="CM9" s="165"/>
      <c r="CN9" s="166"/>
      <c r="CO9" s="166"/>
      <c r="CP9" s="166"/>
      <c r="CQ9" s="166"/>
      <c r="CR9" s="166"/>
      <c r="CS9" s="166"/>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2"/>
      <c r="Z10" s="175"/>
      <c r="AA10" s="162"/>
      <c r="AB10" s="162"/>
      <c r="AC10" s="162"/>
      <c r="AD10" s="162"/>
      <c r="AE10" s="162"/>
      <c r="AF10" s="162"/>
      <c r="AG10" s="162"/>
      <c r="AH10" s="162"/>
      <c r="AI10" s="162"/>
      <c r="AJ10" s="162"/>
      <c r="AK10" s="162"/>
      <c r="AL10" s="162"/>
      <c r="AM10" s="162"/>
      <c r="AN10" s="162"/>
      <c r="AZ10" s="163"/>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5"/>
      <c r="CL10" s="165"/>
      <c r="CM10" s="165"/>
      <c r="CN10" s="166"/>
      <c r="CO10" s="166"/>
      <c r="CP10" s="166"/>
      <c r="CQ10" s="166"/>
      <c r="CR10" s="166"/>
      <c r="CS10" s="166"/>
    </row>
    <row r="11" spans="1:97" ht="18" customHeight="1">
      <c r="A11" s="162"/>
      <c r="B11" s="162"/>
      <c r="C11" s="176"/>
      <c r="D11" s="176"/>
      <c r="E11" s="176"/>
      <c r="F11" s="176"/>
      <c r="G11" s="176"/>
      <c r="H11" s="176"/>
      <c r="I11" s="176"/>
      <c r="J11" s="176"/>
      <c r="K11" s="176"/>
      <c r="L11" s="176"/>
      <c r="M11" s="176"/>
      <c r="N11" s="176"/>
      <c r="O11" s="176"/>
      <c r="P11" s="176"/>
      <c r="Q11" s="176"/>
      <c r="R11" s="176"/>
      <c r="S11" s="176"/>
      <c r="X11" s="162"/>
      <c r="Y11" s="162"/>
      <c r="Z11" s="162"/>
      <c r="AA11" s="177"/>
      <c r="AB11" s="162"/>
      <c r="AC11" s="162"/>
      <c r="AD11" s="162"/>
      <c r="AE11" s="162"/>
      <c r="AF11" s="162"/>
      <c r="AG11" s="162"/>
      <c r="AH11" s="162"/>
      <c r="AI11" s="162"/>
      <c r="AJ11" s="162"/>
      <c r="AK11" s="162"/>
      <c r="AL11" s="162"/>
      <c r="AM11" s="162"/>
      <c r="AN11" s="162"/>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5"/>
      <c r="CL11" s="165"/>
      <c r="CM11" s="165"/>
      <c r="CN11" s="170"/>
      <c r="CO11" s="170"/>
      <c r="CP11" s="170"/>
      <c r="CQ11" s="170"/>
      <c r="CR11" s="170"/>
      <c r="CS11" s="170"/>
    </row>
    <row r="12" spans="1:97" ht="18" customHeight="1">
      <c r="A12" s="162"/>
      <c r="B12" s="162"/>
      <c r="C12" s="176"/>
      <c r="D12" s="176"/>
      <c r="E12" s="176"/>
      <c r="F12" s="176"/>
      <c r="G12" s="176"/>
      <c r="H12" s="176"/>
      <c r="I12" s="176"/>
      <c r="J12" s="176"/>
      <c r="K12" s="176"/>
      <c r="L12" s="176"/>
      <c r="M12" s="176"/>
      <c r="N12" s="176"/>
      <c r="O12" s="176"/>
      <c r="P12" s="176"/>
      <c r="Q12" s="176"/>
      <c r="R12" s="176"/>
      <c r="S12" s="176"/>
      <c r="T12" s="176"/>
      <c r="U12" s="176"/>
      <c r="V12" s="176"/>
      <c r="W12" s="179"/>
      <c r="X12" s="179"/>
      <c r="Y12" s="179"/>
      <c r="Z12" s="179"/>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5"/>
      <c r="CL12" s="165"/>
      <c r="CM12" s="165"/>
      <c r="CN12" s="170"/>
      <c r="CO12" s="170"/>
      <c r="CP12" s="170"/>
      <c r="CQ12" s="170"/>
      <c r="CR12" s="170"/>
      <c r="CS12" s="170"/>
    </row>
    <row r="13" spans="1:97" ht="18" customHeight="1">
      <c r="A13" s="162"/>
      <c r="B13" s="162"/>
      <c r="N13" s="162"/>
      <c r="O13" s="162"/>
      <c r="P13" s="162"/>
      <c r="Q13" s="162"/>
      <c r="R13" s="162"/>
      <c r="S13" s="162"/>
      <c r="T13" s="179"/>
      <c r="U13" s="179"/>
      <c r="V13" s="179"/>
      <c r="W13" s="179"/>
      <c r="X13" s="179"/>
      <c r="Y13" s="179"/>
      <c r="Z13" s="179"/>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5"/>
      <c r="CL13" s="165"/>
      <c r="CM13" s="165"/>
      <c r="CN13" s="166"/>
      <c r="CO13" s="166"/>
      <c r="CP13" s="166"/>
      <c r="CQ13" s="166"/>
      <c r="CR13" s="166"/>
      <c r="CS13" s="166"/>
    </row>
    <row r="14" spans="1:97" ht="18" customHeight="1">
      <c r="A14" s="177"/>
      <c r="B14" s="177"/>
      <c r="C14" s="162"/>
      <c r="D14" s="162"/>
      <c r="E14" s="162"/>
      <c r="F14" s="162"/>
      <c r="G14" s="162"/>
      <c r="H14" s="162"/>
      <c r="S14" s="162"/>
      <c r="T14" s="179"/>
      <c r="U14" s="179"/>
      <c r="V14" s="179"/>
      <c r="W14" s="179"/>
      <c r="X14" s="179"/>
      <c r="Y14" s="179"/>
      <c r="Z14" s="179"/>
      <c r="AA14" s="180"/>
      <c r="AB14" s="181"/>
      <c r="AC14" s="181"/>
      <c r="AD14" s="181"/>
      <c r="AE14" s="181"/>
      <c r="AF14" s="181"/>
      <c r="AG14" s="181"/>
      <c r="AH14" s="181"/>
      <c r="AI14" s="181"/>
      <c r="AJ14" s="181"/>
      <c r="AK14" s="181"/>
      <c r="AL14" s="181"/>
      <c r="AM14" s="181"/>
      <c r="AN14" s="181"/>
      <c r="AO14" s="181"/>
      <c r="AP14" s="181"/>
      <c r="AQ14" s="181"/>
      <c r="AR14" s="181"/>
      <c r="AS14" s="181"/>
      <c r="AT14" s="181"/>
      <c r="AU14" s="181"/>
      <c r="AV14" s="181"/>
      <c r="AZ14" s="183"/>
      <c r="BA14" s="183"/>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5"/>
      <c r="CL14" s="165"/>
      <c r="CM14" s="165"/>
      <c r="CN14" s="166"/>
      <c r="CO14" s="166"/>
      <c r="CP14" s="166"/>
      <c r="CQ14" s="166"/>
      <c r="CR14" s="166"/>
      <c r="CS14" s="166"/>
    </row>
    <row r="15" spans="1:97" ht="18" customHeight="1">
      <c r="A15" s="162"/>
      <c r="B15" s="162"/>
      <c r="C15" s="162"/>
      <c r="D15" s="162"/>
      <c r="E15" s="162"/>
      <c r="F15" s="162"/>
      <c r="G15" s="162"/>
      <c r="H15" s="162"/>
      <c r="I15" s="162"/>
      <c r="J15" s="162"/>
      <c r="K15" s="162"/>
      <c r="L15" s="162"/>
      <c r="M15" s="162"/>
      <c r="N15" s="162"/>
      <c r="O15" s="162"/>
      <c r="P15" s="162"/>
      <c r="Q15" s="162"/>
      <c r="R15" s="162"/>
      <c r="S15" s="162"/>
      <c r="T15" s="179"/>
      <c r="U15" s="179"/>
      <c r="V15" s="179"/>
      <c r="W15" s="179"/>
      <c r="X15" s="179"/>
      <c r="Y15" s="179"/>
      <c r="Z15" s="179"/>
      <c r="AA15" s="180"/>
      <c r="AB15" s="181"/>
      <c r="AC15" s="181"/>
      <c r="AD15" s="181"/>
      <c r="AE15" s="181"/>
      <c r="AF15" s="181"/>
      <c r="AG15" s="181"/>
      <c r="AH15" s="181"/>
      <c r="AI15" s="181"/>
      <c r="AJ15" s="181"/>
      <c r="AK15" s="181"/>
      <c r="AL15" s="181"/>
      <c r="AM15" s="181"/>
      <c r="AN15" s="181"/>
      <c r="AO15" s="181"/>
      <c r="AP15" s="181"/>
      <c r="AQ15" s="181"/>
      <c r="AR15" s="181"/>
      <c r="AS15" s="181"/>
      <c r="AT15" s="181"/>
      <c r="AU15" s="181"/>
      <c r="AV15" s="181"/>
    </row>
    <row r="16" spans="1:97" ht="18" customHeight="1">
      <c r="A16" s="162"/>
      <c r="B16" s="162"/>
    </row>
    <row r="17" spans="1:97" ht="18" customHeight="1">
      <c r="A17" s="162"/>
      <c r="B17" s="162"/>
      <c r="C17" s="506" t="s">
        <v>61</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2"/>
      <c r="B18" s="162"/>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2"/>
      <c r="B20" s="162"/>
    </row>
    <row r="21" spans="1:97" s="162"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row>
    <row r="22" spans="1:97" s="162" customFormat="1" ht="30" customHeight="1">
      <c r="C22" s="489" t="str">
        <f>請求書!C22</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f>請求書!$AH22</f>
        <v/>
      </c>
      <c r="AI22" s="490"/>
      <c r="AJ22" s="490"/>
      <c r="AK22" s="490"/>
      <c r="AL22" s="490"/>
      <c r="AM22" s="491" t="str">
        <f>請求書!$AM22</f>
        <v/>
      </c>
      <c r="AN22" s="491"/>
      <c r="AO22" s="491"/>
      <c r="AP22" s="491"/>
      <c r="AQ22" s="491"/>
      <c r="AR22" s="485" t="str">
        <f>請求書!$AR22</f>
        <v/>
      </c>
      <c r="AS22" s="485"/>
      <c r="AT22" s="485"/>
      <c r="AU22" s="485"/>
      <c r="AV22" s="485"/>
    </row>
    <row r="23" spans="1:97" s="162"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f>請求書!$AH23</f>
        <v/>
      </c>
      <c r="AI23" s="490"/>
      <c r="AJ23" s="490"/>
      <c r="AK23" s="490"/>
      <c r="AL23" s="490"/>
      <c r="AM23" s="491" t="str">
        <f>請求書!$AM23</f>
        <v/>
      </c>
      <c r="AN23" s="491"/>
      <c r="AO23" s="491"/>
      <c r="AP23" s="491"/>
      <c r="AQ23" s="491"/>
      <c r="AR23" s="485" t="str">
        <f>請求書!$AR23</f>
        <v/>
      </c>
      <c r="AS23" s="485"/>
      <c r="AT23" s="485"/>
      <c r="AU23" s="485"/>
      <c r="AV23" s="485"/>
    </row>
    <row r="24" spans="1:97" s="162"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f>請求書!$AH24</f>
        <v/>
      </c>
      <c r="AI24" s="490"/>
      <c r="AJ24" s="490"/>
      <c r="AK24" s="490"/>
      <c r="AL24" s="490"/>
      <c r="AM24" s="491" t="str">
        <f>請求書!$AM24</f>
        <v/>
      </c>
      <c r="AN24" s="491"/>
      <c r="AO24" s="491"/>
      <c r="AP24" s="491"/>
      <c r="AQ24" s="491"/>
      <c r="AR24" s="485" t="str">
        <f>請求書!$AR24</f>
        <v/>
      </c>
      <c r="AS24" s="485"/>
      <c r="AT24" s="485"/>
      <c r="AU24" s="485"/>
      <c r="AV24" s="485"/>
    </row>
    <row r="25" spans="1:97" s="162"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f>請求書!$AH25</f>
        <v/>
      </c>
      <c r="AI25" s="490"/>
      <c r="AJ25" s="490"/>
      <c r="AK25" s="490"/>
      <c r="AL25" s="490"/>
      <c r="AM25" s="491" t="str">
        <f>請求書!$AM25</f>
        <v/>
      </c>
      <c r="AN25" s="491"/>
      <c r="AO25" s="491"/>
      <c r="AP25" s="491"/>
      <c r="AQ25" s="491"/>
      <c r="AR25" s="485" t="str">
        <f>請求書!$AR25</f>
        <v/>
      </c>
      <c r="AS25" s="485"/>
      <c r="AT25" s="485"/>
      <c r="AU25" s="485"/>
      <c r="AV25" s="485"/>
    </row>
    <row r="26" spans="1:97" s="162"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f>請求書!$AH26</f>
        <v/>
      </c>
      <c r="AI26" s="490"/>
      <c r="AJ26" s="490"/>
      <c r="AK26" s="490"/>
      <c r="AL26" s="490"/>
      <c r="AM26" s="491" t="str">
        <f>請求書!$AM26</f>
        <v/>
      </c>
      <c r="AN26" s="491"/>
      <c r="AO26" s="491"/>
      <c r="AP26" s="491"/>
      <c r="AQ26" s="491"/>
      <c r="AR26" s="485" t="str">
        <f>請求書!$AR26</f>
        <v/>
      </c>
      <c r="AS26" s="485"/>
      <c r="AT26" s="485"/>
      <c r="AU26" s="485"/>
      <c r="AV26" s="485"/>
    </row>
    <row r="27" spans="1:97" s="162"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f>請求書!$AH27</f>
        <v/>
      </c>
      <c r="AI27" s="490"/>
      <c r="AJ27" s="490"/>
      <c r="AK27" s="490"/>
      <c r="AL27" s="490"/>
      <c r="AM27" s="491" t="str">
        <f>請求書!$AM27</f>
        <v/>
      </c>
      <c r="AN27" s="491"/>
      <c r="AO27" s="491"/>
      <c r="AP27" s="491"/>
      <c r="AQ27" s="491"/>
      <c r="AR27" s="485" t="str">
        <f>請求書!$AR27</f>
        <v/>
      </c>
      <c r="AS27" s="485"/>
      <c r="AT27" s="485"/>
      <c r="AU27" s="485"/>
      <c r="AV27" s="485"/>
    </row>
    <row r="28" spans="1:97" s="162"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f>請求書!$AH28</f>
        <v/>
      </c>
      <c r="AI28" s="490"/>
      <c r="AJ28" s="490"/>
      <c r="AK28" s="490"/>
      <c r="AL28" s="490"/>
      <c r="AM28" s="491" t="str">
        <f>請求書!$AM28</f>
        <v/>
      </c>
      <c r="AN28" s="491"/>
      <c r="AO28" s="491"/>
      <c r="AP28" s="491"/>
      <c r="AQ28" s="491"/>
      <c r="AR28" s="485" t="str">
        <f>請求書!$AR28</f>
        <v/>
      </c>
      <c r="AS28" s="485"/>
      <c r="AT28" s="485"/>
      <c r="AU28" s="485"/>
      <c r="AV28" s="485"/>
    </row>
    <row r="29" spans="1:97" s="162"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f>請求書!$AH29</f>
        <v/>
      </c>
      <c r="AI29" s="490"/>
      <c r="AJ29" s="490"/>
      <c r="AK29" s="490"/>
      <c r="AL29" s="490"/>
      <c r="AM29" s="491" t="str">
        <f>請求書!$AM29</f>
        <v/>
      </c>
      <c r="AN29" s="491"/>
      <c r="AO29" s="491"/>
      <c r="AP29" s="491"/>
      <c r="AQ29" s="491"/>
      <c r="AR29" s="485" t="str">
        <f>請求書!$AR29</f>
        <v/>
      </c>
      <c r="AS29" s="485"/>
      <c r="AT29" s="485"/>
      <c r="AU29" s="485"/>
      <c r="AV29" s="485"/>
    </row>
    <row r="30" spans="1:97" s="162"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f>請求書!$AH30</f>
        <v/>
      </c>
      <c r="AI30" s="490"/>
      <c r="AJ30" s="490"/>
      <c r="AK30" s="490"/>
      <c r="AL30" s="490"/>
      <c r="AM30" s="491" t="str">
        <f>請求書!$AM30</f>
        <v/>
      </c>
      <c r="AN30" s="491"/>
      <c r="AO30" s="491"/>
      <c r="AP30" s="491"/>
      <c r="AQ30" s="491"/>
      <c r="AR30" s="485" t="str">
        <f>請求書!$AR30</f>
        <v/>
      </c>
      <c r="AS30" s="485"/>
      <c r="AT30" s="485"/>
      <c r="AU30" s="485"/>
      <c r="AV30" s="485"/>
    </row>
    <row r="31" spans="1:97" s="162"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f>請求書!$AH31</f>
        <v/>
      </c>
      <c r="AI31" s="490"/>
      <c r="AJ31" s="490"/>
      <c r="AK31" s="490"/>
      <c r="AL31" s="490"/>
      <c r="AM31" s="491" t="str">
        <f>請求書!$AM31</f>
        <v/>
      </c>
      <c r="AN31" s="491"/>
      <c r="AO31" s="491"/>
      <c r="AP31" s="491"/>
      <c r="AQ31" s="491"/>
      <c r="AR31" s="485" t="str">
        <f>請求書!$AR31</f>
        <v/>
      </c>
      <c r="AS31" s="485"/>
      <c r="AT31" s="485"/>
      <c r="AU31" s="485"/>
      <c r="AV31" s="485"/>
    </row>
    <row r="32" spans="1:97" s="162" customFormat="1" ht="18" customHeight="1">
      <c r="N32" s="187"/>
      <c r="AB32" s="188"/>
      <c r="AH32" s="491" t="s">
        <v>2</v>
      </c>
      <c r="AI32" s="491"/>
      <c r="AJ32" s="491"/>
      <c r="AK32" s="491"/>
      <c r="AL32" s="491"/>
      <c r="AM32" s="491"/>
      <c r="AN32" s="491"/>
      <c r="AO32" s="491"/>
      <c r="AP32" s="491"/>
      <c r="AQ32" s="491"/>
      <c r="AR32" s="485">
        <f>AR34-AR33</f>
        <v>0</v>
      </c>
      <c r="AS32" s="505"/>
      <c r="AT32" s="505"/>
      <c r="AU32" s="505"/>
      <c r="AV32" s="505"/>
      <c r="AZ32" s="211"/>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1"/>
      <c r="CL32" s="191"/>
      <c r="CM32" s="191"/>
      <c r="CN32" s="192"/>
      <c r="CO32" s="192"/>
      <c r="CP32" s="192"/>
      <c r="CQ32" s="192"/>
      <c r="CR32" s="192"/>
      <c r="CS32" s="192"/>
    </row>
    <row r="33" spans="8:97" s="162" customFormat="1" ht="18" customHeight="1">
      <c r="N33" s="193"/>
      <c r="AH33" s="491" t="s">
        <v>1</v>
      </c>
      <c r="AI33" s="491"/>
      <c r="AJ33" s="491"/>
      <c r="AK33" s="491"/>
      <c r="AL33" s="491"/>
      <c r="AM33" s="491"/>
      <c r="AN33" s="491"/>
      <c r="AO33" s="491"/>
      <c r="AP33" s="491"/>
      <c r="AQ33" s="491"/>
      <c r="AR33" s="485">
        <f>ROUND(AR34-(AR34/(1+0.1)),0)</f>
        <v>0</v>
      </c>
      <c r="AS33" s="485"/>
      <c r="AT33" s="485"/>
      <c r="AU33" s="485"/>
      <c r="AV33" s="485"/>
      <c r="BA33" s="496"/>
      <c r="BB33" s="496"/>
      <c r="BC33" s="496"/>
      <c r="BD33" s="496"/>
      <c r="BE33" s="496"/>
      <c r="BF33" s="496"/>
      <c r="BG33" s="496"/>
      <c r="BH33" s="496"/>
      <c r="BI33" s="496"/>
      <c r="BJ33" s="496"/>
      <c r="BK33" s="496"/>
      <c r="BL33" s="496"/>
      <c r="BM33" s="496"/>
      <c r="BN33" s="496"/>
      <c r="BO33" s="496"/>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1"/>
      <c r="CL33" s="191"/>
      <c r="CM33" s="191"/>
      <c r="CN33" s="192"/>
      <c r="CO33" s="192"/>
      <c r="CP33" s="192"/>
      <c r="CQ33" s="192"/>
      <c r="CR33" s="192"/>
      <c r="CS33" s="192"/>
    </row>
    <row r="34" spans="8:97" s="162" customFormat="1" ht="18" customHeight="1">
      <c r="N34" s="193"/>
      <c r="AH34" s="491" t="s">
        <v>71</v>
      </c>
      <c r="AI34" s="491"/>
      <c r="AJ34" s="491"/>
      <c r="AK34" s="491"/>
      <c r="AL34" s="491"/>
      <c r="AM34" s="491"/>
      <c r="AN34" s="491"/>
      <c r="AO34" s="491"/>
      <c r="AP34" s="491"/>
      <c r="AQ34" s="491"/>
      <c r="AR34" s="485">
        <f>SUM(AR22:AV31)</f>
        <v>0</v>
      </c>
      <c r="AS34" s="485"/>
      <c r="AT34" s="485"/>
      <c r="AU34" s="485"/>
      <c r="AV34" s="485"/>
      <c r="AZ34" s="190"/>
      <c r="BA34" s="496"/>
      <c r="BB34" s="496"/>
      <c r="BC34" s="496"/>
      <c r="BD34" s="496"/>
      <c r="BE34" s="496"/>
      <c r="BF34" s="496"/>
      <c r="BG34" s="496"/>
      <c r="BH34" s="496"/>
      <c r="BI34" s="496"/>
      <c r="BJ34" s="496"/>
      <c r="BK34" s="496"/>
      <c r="BL34" s="496"/>
      <c r="BM34" s="496"/>
      <c r="BN34" s="496"/>
      <c r="BO34" s="496"/>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1"/>
      <c r="CL34" s="191"/>
      <c r="CM34" s="191"/>
      <c r="CN34" s="192"/>
      <c r="CO34" s="192"/>
      <c r="CP34" s="192"/>
      <c r="CQ34" s="192"/>
      <c r="CR34" s="192"/>
      <c r="CS34" s="192"/>
    </row>
    <row r="35" spans="8:97" ht="18" customHeight="1">
      <c r="H35" s="162"/>
      <c r="I35" s="162"/>
      <c r="J35" s="162"/>
      <c r="K35" s="162"/>
      <c r="L35" s="162"/>
      <c r="M35" s="162"/>
      <c r="N35" s="193"/>
      <c r="O35" s="162"/>
      <c r="P35" s="162"/>
      <c r="Q35" s="162"/>
      <c r="R35" s="162"/>
      <c r="S35" s="162"/>
      <c r="AH35" s="167"/>
      <c r="AI35" s="167"/>
      <c r="AJ35" s="167"/>
      <c r="AK35" s="167"/>
      <c r="AL35" s="167"/>
      <c r="AM35" s="167"/>
      <c r="AN35" s="167"/>
      <c r="AO35" s="167"/>
      <c r="AP35" s="167"/>
      <c r="AQ35" s="167"/>
      <c r="AR35" s="194"/>
      <c r="AS35" s="194"/>
      <c r="AT35" s="194"/>
      <c r="AU35" s="194"/>
      <c r="AV35" s="194"/>
      <c r="AZ35" s="497"/>
      <c r="BA35" s="497"/>
      <c r="BB35" s="497"/>
      <c r="BC35" s="497"/>
      <c r="BD35" s="497"/>
      <c r="BE35" s="497"/>
      <c r="BF35" s="497"/>
      <c r="BG35" s="497"/>
      <c r="BH35" s="497"/>
      <c r="BI35" s="497"/>
      <c r="BJ35" s="497"/>
      <c r="BK35" s="497"/>
      <c r="BL35" s="497"/>
      <c r="BM35" s="497"/>
      <c r="BN35" s="497"/>
      <c r="BO35" s="497"/>
      <c r="BP35" s="497"/>
      <c r="BQ35" s="497"/>
      <c r="BR35" s="164"/>
      <c r="BS35" s="164"/>
      <c r="BT35" s="164"/>
      <c r="BU35" s="164"/>
      <c r="BV35" s="164"/>
      <c r="BW35" s="164"/>
      <c r="BX35" s="164"/>
      <c r="BY35" s="164"/>
      <c r="BZ35" s="164"/>
      <c r="CA35" s="164"/>
      <c r="CB35" s="164"/>
      <c r="CC35" s="164"/>
      <c r="CD35" s="164"/>
      <c r="CE35" s="164"/>
      <c r="CF35" s="164"/>
      <c r="CG35" s="164"/>
      <c r="CH35" s="164"/>
      <c r="CI35" s="164"/>
      <c r="CJ35" s="164"/>
      <c r="CK35" s="165"/>
      <c r="CL35" s="165"/>
      <c r="CM35" s="165"/>
      <c r="CN35" s="166"/>
      <c r="CO35" s="166"/>
      <c r="CP35" s="166"/>
      <c r="CQ35" s="166"/>
      <c r="CR35" s="166"/>
      <c r="CS35" s="166"/>
    </row>
    <row r="36" spans="8:97" ht="30" customHeight="1" thickBot="1">
      <c r="H36" s="504" t="s">
        <v>62</v>
      </c>
      <c r="I36" s="504"/>
      <c r="J36" s="504"/>
      <c r="K36" s="504"/>
      <c r="L36" s="504"/>
      <c r="M36" s="504"/>
      <c r="N36" s="504"/>
      <c r="O36" s="498">
        <f>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5" t="s">
        <v>57</v>
      </c>
      <c r="AL36" s="196"/>
      <c r="AM36" s="162"/>
      <c r="AN36" s="162"/>
      <c r="AO36" s="162"/>
      <c r="AP36" s="162"/>
      <c r="AZ36" s="497"/>
      <c r="BA36" s="497"/>
      <c r="BB36" s="497"/>
      <c r="BC36" s="497"/>
      <c r="BD36" s="497"/>
      <c r="BE36" s="497"/>
      <c r="BF36" s="497"/>
      <c r="BG36" s="497"/>
      <c r="BH36" s="497"/>
      <c r="BI36" s="497"/>
      <c r="BJ36" s="497"/>
      <c r="BK36" s="497"/>
      <c r="BL36" s="497"/>
      <c r="BM36" s="497"/>
      <c r="BN36" s="497"/>
      <c r="BO36" s="497"/>
      <c r="BP36" s="497"/>
      <c r="BQ36" s="497"/>
      <c r="BR36" s="169"/>
      <c r="BS36" s="169"/>
      <c r="BT36" s="169"/>
      <c r="BU36" s="169"/>
      <c r="BV36" s="169"/>
      <c r="BW36" s="169"/>
      <c r="BX36" s="169"/>
      <c r="BY36" s="169"/>
      <c r="BZ36" s="169"/>
      <c r="CA36" s="169"/>
      <c r="CB36" s="169"/>
      <c r="CC36" s="169"/>
      <c r="CD36" s="169"/>
      <c r="CE36" s="169"/>
      <c r="CF36" s="169"/>
      <c r="CG36" s="169"/>
      <c r="CH36" s="169"/>
      <c r="CI36" s="169"/>
      <c r="CJ36" s="169"/>
      <c r="CK36" s="165"/>
      <c r="CL36" s="165"/>
      <c r="CM36" s="165"/>
      <c r="CN36" s="170"/>
      <c r="CO36" s="170"/>
      <c r="CP36" s="170"/>
      <c r="CQ36" s="170"/>
      <c r="CR36" s="170"/>
      <c r="CS36" s="170"/>
    </row>
    <row r="37" spans="8:97" ht="18" customHeight="1">
      <c r="H37" s="162"/>
      <c r="I37" s="162"/>
      <c r="J37" s="162"/>
      <c r="K37" s="162"/>
      <c r="L37" s="162"/>
      <c r="M37" s="162"/>
      <c r="N37" s="162"/>
      <c r="O37" s="494"/>
      <c r="P37" s="494"/>
      <c r="Q37" s="494"/>
      <c r="R37" s="494"/>
      <c r="S37" s="494"/>
      <c r="T37" s="494"/>
      <c r="U37" s="494"/>
      <c r="V37" s="494"/>
      <c r="W37" s="494"/>
      <c r="X37" s="494"/>
      <c r="Y37" s="494"/>
      <c r="Z37" s="494"/>
      <c r="AA37" s="494"/>
      <c r="AB37" s="494"/>
      <c r="AC37" s="494"/>
      <c r="AD37" s="494"/>
      <c r="AE37" s="494"/>
      <c r="AF37" s="499"/>
      <c r="AG37" s="499"/>
      <c r="AH37" s="499"/>
      <c r="AI37" s="499"/>
      <c r="AJ37" s="197"/>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1"/>
      <c r="CL37" s="202"/>
      <c r="CM37" s="202"/>
      <c r="CN37" s="202"/>
      <c r="CO37" s="202"/>
      <c r="CP37" s="202"/>
      <c r="CQ37" s="202"/>
      <c r="CR37" s="202"/>
      <c r="CS37" s="202"/>
    </row>
    <row r="38" spans="8:97" ht="18" customHeight="1">
      <c r="U38" s="162"/>
      <c r="V38" s="162"/>
      <c r="W38" s="162"/>
      <c r="X38" s="162"/>
      <c r="Y38" s="162"/>
      <c r="Z38" s="162"/>
      <c r="AA38" s="162"/>
      <c r="AB38" s="162"/>
      <c r="AC38" s="162"/>
      <c r="AD38" s="188"/>
      <c r="AJ38" s="188"/>
      <c r="AK38" s="162"/>
      <c r="AL38" s="188"/>
      <c r="AM38" s="203"/>
      <c r="BF38" s="208"/>
      <c r="BK38" s="212"/>
    </row>
    <row r="39" spans="8:97" ht="18" customHeight="1">
      <c r="N39" s="162"/>
      <c r="O39" s="162"/>
      <c r="P39" s="162"/>
      <c r="Q39" s="162"/>
      <c r="R39" s="162" t="s">
        <v>59</v>
      </c>
      <c r="S39" s="162"/>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13"/>
      <c r="CL39" s="213"/>
      <c r="CM39" s="213"/>
      <c r="CN39" s="213"/>
      <c r="CO39" s="213"/>
      <c r="CP39" s="213"/>
      <c r="CQ39" s="213"/>
      <c r="CR39" s="213"/>
      <c r="CS39" s="213"/>
    </row>
    <row r="40" spans="8:97" ht="18" customHeight="1">
      <c r="N40" s="193"/>
      <c r="O40" s="162"/>
      <c r="P40" s="162"/>
      <c r="Q40" s="162"/>
      <c r="R40" s="162"/>
      <c r="S40" s="162"/>
      <c r="T40" s="162"/>
      <c r="U40" s="162"/>
      <c r="V40" s="162"/>
      <c r="W40" s="162"/>
      <c r="X40" s="162"/>
      <c r="Y40" s="162"/>
      <c r="Z40" s="162"/>
      <c r="AA40" s="162"/>
      <c r="AB40" s="188"/>
      <c r="AH40" s="188"/>
      <c r="AI40" s="162"/>
      <c r="AJ40" s="188"/>
      <c r="AK40" s="494"/>
      <c r="AL40" s="495"/>
      <c r="AM40" s="495"/>
      <c r="AN40" s="495"/>
      <c r="AO40" s="495"/>
      <c r="AP40" s="495"/>
      <c r="AQ40" s="495"/>
      <c r="AR40" s="495"/>
      <c r="AS40" s="495"/>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5"/>
      <c r="CL40" s="165"/>
      <c r="CM40" s="165"/>
      <c r="CN40" s="166"/>
      <c r="CO40" s="166"/>
      <c r="CP40" s="166"/>
      <c r="CQ40" s="166"/>
      <c r="CR40" s="166"/>
      <c r="CS40" s="166"/>
    </row>
    <row r="41" spans="8:97" ht="18" customHeight="1">
      <c r="S41" s="162"/>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5"/>
      <c r="CL41" s="165"/>
      <c r="CM41" s="165"/>
      <c r="CN41" s="166"/>
      <c r="CO41" s="166"/>
      <c r="CP41" s="166"/>
      <c r="CQ41" s="166"/>
      <c r="CR41" s="166"/>
      <c r="CS41" s="166"/>
    </row>
    <row r="42" spans="8:97" ht="18" customHeight="1">
      <c r="BF42" s="208"/>
    </row>
    <row r="43" spans="8:97" ht="18" customHeight="1">
      <c r="BF43" s="208"/>
    </row>
    <row r="44" spans="8:97" ht="18" customHeight="1">
      <c r="BF44" s="208"/>
    </row>
    <row r="45" spans="8:97" ht="18" customHeight="1"/>
    <row r="46" spans="8:97" ht="18" customHeight="1"/>
    <row r="47" spans="8:97" ht="18" customHeight="1"/>
    <row r="48" spans="8:97" ht="18" customHeight="1"/>
    <row r="49" s="157" customFormat="1" ht="18" customHeight="1"/>
    <row r="50" s="157" customFormat="1" ht="18" customHeight="1"/>
    <row r="51" s="157" customFormat="1" ht="18" customHeight="1"/>
    <row r="52" s="157" customFormat="1" ht="18" customHeight="1"/>
    <row r="53" s="157" customFormat="1" ht="18" customHeight="1"/>
    <row r="54" s="157" customFormat="1" ht="18" customHeight="1"/>
    <row r="55" s="157" customFormat="1" ht="18" customHeight="1"/>
    <row r="56" s="157" customFormat="1" ht="18" customHeight="1"/>
    <row r="57" s="157" customFormat="1" ht="18" customHeight="1"/>
    <row r="58" s="157" customFormat="1" ht="18" customHeight="1"/>
    <row r="59" s="157" customFormat="1" ht="18" customHeight="1"/>
    <row r="60" s="157" customFormat="1" ht="18" customHeight="1"/>
    <row r="61" s="157" customFormat="1" ht="18" customHeight="1"/>
    <row r="62" s="157" customFormat="1" ht="18" customHeight="1"/>
    <row r="63" s="157" customFormat="1" ht="18" customHeight="1"/>
    <row r="64" s="157" customFormat="1" ht="18" customHeight="1"/>
    <row r="65" s="157" customFormat="1" ht="18" customHeight="1"/>
    <row r="66" s="157" customFormat="1" ht="18" customHeight="1"/>
    <row r="67" s="157" customFormat="1" ht="18" customHeight="1"/>
    <row r="68" s="157" customFormat="1" ht="18" customHeight="1"/>
    <row r="69" s="157" customFormat="1" ht="18" customHeight="1"/>
    <row r="70" s="157" customFormat="1" ht="18" customHeight="1"/>
    <row r="71" s="157" customFormat="1" ht="18" customHeight="1"/>
    <row r="72" s="157" customFormat="1" ht="18" customHeight="1"/>
    <row r="73" s="157" customFormat="1" ht="18" customHeight="1"/>
    <row r="74" s="157" customFormat="1" ht="18" customHeight="1"/>
    <row r="75" s="157" customFormat="1" ht="18" customHeight="1"/>
    <row r="76" s="157" customFormat="1" ht="18" customHeight="1"/>
    <row r="77" s="157" customFormat="1" ht="18" customHeight="1"/>
    <row r="78" s="157" customFormat="1" ht="18" customHeight="1"/>
    <row r="79" s="157" customFormat="1" ht="18" customHeight="1"/>
    <row r="80" s="157" customFormat="1" ht="18" customHeight="1"/>
    <row r="81" s="157" customFormat="1" ht="18" customHeight="1"/>
    <row r="82" s="157" customFormat="1" ht="18" customHeight="1"/>
    <row r="83" s="157" customFormat="1" ht="18" customHeight="1"/>
    <row r="84" s="157" customFormat="1" ht="18" customHeight="1"/>
    <row r="85" s="157" customFormat="1" ht="18" customHeight="1"/>
    <row r="86" s="157" customFormat="1" ht="18" customHeight="1"/>
    <row r="87" s="157" customFormat="1" ht="18" customHeight="1"/>
    <row r="88" s="157" customFormat="1" ht="18" customHeight="1"/>
    <row r="89" s="157" customFormat="1" ht="18" customHeight="1"/>
    <row r="90" s="157" customFormat="1" ht="18" customHeight="1"/>
    <row r="91" s="157" customFormat="1" ht="18" customHeight="1"/>
    <row r="92" s="157" customFormat="1" ht="18" customHeight="1"/>
    <row r="93" s="157" customFormat="1" ht="18" customHeight="1"/>
    <row r="94" s="157" customFormat="1" ht="18" customHeight="1"/>
    <row r="95" s="157" customFormat="1" ht="18" customHeight="1"/>
    <row r="96" s="157" customFormat="1" ht="18" customHeight="1"/>
    <row r="97" s="157" customFormat="1" ht="18" customHeight="1"/>
    <row r="98" s="157" customFormat="1" ht="18" customHeight="1"/>
    <row r="99" s="157" customFormat="1" ht="18" customHeight="1"/>
    <row r="100" s="157" customFormat="1" ht="18" customHeight="1"/>
    <row r="101" s="157" customFormat="1" ht="18" customHeight="1"/>
    <row r="102" s="157" customFormat="1" ht="18" customHeight="1"/>
    <row r="103" s="157" customFormat="1" ht="18" customHeight="1"/>
    <row r="104" s="157" customFormat="1" ht="18" customHeight="1"/>
    <row r="105" s="157" customFormat="1" ht="18" customHeight="1"/>
    <row r="106" s="157" customFormat="1" ht="18" customHeight="1"/>
    <row r="107" s="157" customFormat="1" ht="18" customHeight="1"/>
    <row r="108" s="157" customFormat="1" ht="18" customHeight="1"/>
  </sheetData>
  <sheetProtection algorithmName="SHA-512" hashValue="T8TAFgk/ZyXre2M/c0OV16PMSUp43ePKg7oi15Qyehz5juFVmGYlxRVZMQWE91KzJH6P6DNDLRyH/5xLlhZZ9w==" saltValue="VDXKmXonLwYfoYeFH0EaKw=="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WWD983049:WWG983049"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4"/>
  <sheetViews>
    <sheetView showGridLines="0" view="pageBreakPreview" zoomScale="90" zoomScaleNormal="90" zoomScaleSheetLayoutView="90" workbookViewId="0">
      <selection activeCell="N46" sqref="N46"/>
    </sheetView>
  </sheetViews>
  <sheetFormatPr defaultColWidth="1.88671875" defaultRowHeight="13.2"/>
  <cols>
    <col min="1" max="1" width="2.109375" style="157" customWidth="1"/>
    <col min="2" max="40" width="2" style="157" customWidth="1"/>
    <col min="41" max="47" width="1.88671875" style="157" customWidth="1"/>
    <col min="48" max="48" width="3.33203125" style="157" customWidth="1"/>
    <col min="49" max="51" width="1.88671875" style="157" customWidth="1"/>
    <col min="52" max="52" width="42.44140625" style="157" customWidth="1"/>
    <col min="53" max="55" width="1.88671875" style="157" customWidth="1"/>
    <col min="56" max="61" width="1.88671875" style="157"/>
    <col min="62" max="63" width="1.88671875" style="157" customWidth="1"/>
    <col min="64" max="64" width="1.88671875" style="157"/>
    <col min="65" max="65" width="1.88671875" style="157" customWidth="1"/>
    <col min="66" max="66" width="1.88671875" style="157"/>
    <col min="67" max="67" width="1.88671875" style="157" customWidth="1"/>
    <col min="68" max="68" width="1.88671875" style="157"/>
    <col min="69" max="71" width="1.88671875" style="157" customWidth="1"/>
    <col min="72" max="72" width="1.88671875" style="157"/>
    <col min="73" max="73" width="1.88671875" style="157" customWidth="1"/>
    <col min="74" max="256" width="1.88671875" style="157"/>
    <col min="257" max="257" width="2.109375" style="157" customWidth="1"/>
    <col min="258" max="296" width="2" style="157" customWidth="1"/>
    <col min="297" max="512" width="1.88671875" style="157"/>
    <col min="513" max="513" width="2.109375" style="157" customWidth="1"/>
    <col min="514" max="552" width="2" style="157" customWidth="1"/>
    <col min="553" max="768" width="1.88671875" style="157"/>
    <col min="769" max="769" width="2.109375" style="157" customWidth="1"/>
    <col min="770" max="808" width="2" style="157" customWidth="1"/>
    <col min="809" max="1024" width="1.88671875" style="157"/>
    <col min="1025" max="1025" width="2.109375" style="157" customWidth="1"/>
    <col min="1026" max="1064" width="2" style="157" customWidth="1"/>
    <col min="1065" max="1280" width="1.88671875" style="157"/>
    <col min="1281" max="1281" width="2.109375" style="157" customWidth="1"/>
    <col min="1282" max="1320" width="2" style="157" customWidth="1"/>
    <col min="1321" max="1536" width="1.88671875" style="157"/>
    <col min="1537" max="1537" width="2.109375" style="157" customWidth="1"/>
    <col min="1538" max="1576" width="2" style="157" customWidth="1"/>
    <col min="1577" max="1792" width="1.88671875" style="157"/>
    <col min="1793" max="1793" width="2.109375" style="157" customWidth="1"/>
    <col min="1794" max="1832" width="2" style="157" customWidth="1"/>
    <col min="1833" max="2048" width="1.88671875" style="157"/>
    <col min="2049" max="2049" width="2.109375" style="157" customWidth="1"/>
    <col min="2050" max="2088" width="2" style="157" customWidth="1"/>
    <col min="2089" max="2304" width="1.88671875" style="157"/>
    <col min="2305" max="2305" width="2.109375" style="157" customWidth="1"/>
    <col min="2306" max="2344" width="2" style="157" customWidth="1"/>
    <col min="2345" max="2560" width="1.88671875" style="157"/>
    <col min="2561" max="2561" width="2.109375" style="157" customWidth="1"/>
    <col min="2562" max="2600" width="2" style="157" customWidth="1"/>
    <col min="2601" max="2816" width="1.88671875" style="157"/>
    <col min="2817" max="2817" width="2.109375" style="157" customWidth="1"/>
    <col min="2818" max="2856" width="2" style="157" customWidth="1"/>
    <col min="2857" max="3072" width="1.88671875" style="157"/>
    <col min="3073" max="3073" width="2.109375" style="157" customWidth="1"/>
    <col min="3074" max="3112" width="2" style="157" customWidth="1"/>
    <col min="3113" max="3328" width="1.88671875" style="157"/>
    <col min="3329" max="3329" width="2.109375" style="157" customWidth="1"/>
    <col min="3330" max="3368" width="2" style="157" customWidth="1"/>
    <col min="3369" max="3584" width="1.88671875" style="157"/>
    <col min="3585" max="3585" width="2.109375" style="157" customWidth="1"/>
    <col min="3586" max="3624" width="2" style="157" customWidth="1"/>
    <col min="3625" max="3840" width="1.88671875" style="157"/>
    <col min="3841" max="3841" width="2.109375" style="157" customWidth="1"/>
    <col min="3842" max="3880" width="2" style="157" customWidth="1"/>
    <col min="3881" max="4096" width="1.88671875" style="157"/>
    <col min="4097" max="4097" width="2.109375" style="157" customWidth="1"/>
    <col min="4098" max="4136" width="2" style="157" customWidth="1"/>
    <col min="4137" max="4352" width="1.88671875" style="157"/>
    <col min="4353" max="4353" width="2.109375" style="157" customWidth="1"/>
    <col min="4354" max="4392" width="2" style="157" customWidth="1"/>
    <col min="4393" max="4608" width="1.88671875" style="157"/>
    <col min="4609" max="4609" width="2.109375" style="157" customWidth="1"/>
    <col min="4610" max="4648" width="2" style="157" customWidth="1"/>
    <col min="4649" max="4864" width="1.88671875" style="157"/>
    <col min="4865" max="4865" width="2.109375" style="157" customWidth="1"/>
    <col min="4866" max="4904" width="2" style="157" customWidth="1"/>
    <col min="4905" max="5120" width="1.88671875" style="157"/>
    <col min="5121" max="5121" width="2.109375" style="157" customWidth="1"/>
    <col min="5122" max="5160" width="2" style="157" customWidth="1"/>
    <col min="5161" max="5376" width="1.88671875" style="157"/>
    <col min="5377" max="5377" width="2.109375" style="157" customWidth="1"/>
    <col min="5378" max="5416" width="2" style="157" customWidth="1"/>
    <col min="5417" max="5632" width="1.88671875" style="157"/>
    <col min="5633" max="5633" width="2.109375" style="157" customWidth="1"/>
    <col min="5634" max="5672" width="2" style="157" customWidth="1"/>
    <col min="5673" max="5888" width="1.88671875" style="157"/>
    <col min="5889" max="5889" width="2.109375" style="157" customWidth="1"/>
    <col min="5890" max="5928" width="2" style="157" customWidth="1"/>
    <col min="5929" max="6144" width="1.88671875" style="157"/>
    <col min="6145" max="6145" width="2.109375" style="157" customWidth="1"/>
    <col min="6146" max="6184" width="2" style="157" customWidth="1"/>
    <col min="6185" max="6400" width="1.88671875" style="157"/>
    <col min="6401" max="6401" width="2.109375" style="157" customWidth="1"/>
    <col min="6402" max="6440" width="2" style="157" customWidth="1"/>
    <col min="6441" max="6656" width="1.88671875" style="157"/>
    <col min="6657" max="6657" width="2.109375" style="157" customWidth="1"/>
    <col min="6658" max="6696" width="2" style="157" customWidth="1"/>
    <col min="6697" max="6912" width="1.88671875" style="157"/>
    <col min="6913" max="6913" width="2.109375" style="157" customWidth="1"/>
    <col min="6914" max="6952" width="2" style="157" customWidth="1"/>
    <col min="6953" max="7168" width="1.88671875" style="157"/>
    <col min="7169" max="7169" width="2.109375" style="157" customWidth="1"/>
    <col min="7170" max="7208" width="2" style="157" customWidth="1"/>
    <col min="7209" max="7424" width="1.88671875" style="157"/>
    <col min="7425" max="7425" width="2.109375" style="157" customWidth="1"/>
    <col min="7426" max="7464" width="2" style="157" customWidth="1"/>
    <col min="7465" max="7680" width="1.88671875" style="157"/>
    <col min="7681" max="7681" width="2.109375" style="157" customWidth="1"/>
    <col min="7682" max="7720" width="2" style="157" customWidth="1"/>
    <col min="7721" max="7936" width="1.88671875" style="157"/>
    <col min="7937" max="7937" width="2.109375" style="157" customWidth="1"/>
    <col min="7938" max="7976" width="2" style="157" customWidth="1"/>
    <col min="7977" max="8192" width="1.88671875" style="157"/>
    <col min="8193" max="8193" width="2.109375" style="157" customWidth="1"/>
    <col min="8194" max="8232" width="2" style="157" customWidth="1"/>
    <col min="8233" max="8448" width="1.88671875" style="157"/>
    <col min="8449" max="8449" width="2.109375" style="157" customWidth="1"/>
    <col min="8450" max="8488" width="2" style="157" customWidth="1"/>
    <col min="8489" max="8704" width="1.88671875" style="157"/>
    <col min="8705" max="8705" width="2.109375" style="157" customWidth="1"/>
    <col min="8706" max="8744" width="2" style="157" customWidth="1"/>
    <col min="8745" max="8960" width="1.88671875" style="157"/>
    <col min="8961" max="8961" width="2.109375" style="157" customWidth="1"/>
    <col min="8962" max="9000" width="2" style="157" customWidth="1"/>
    <col min="9001" max="9216" width="1.88671875" style="157"/>
    <col min="9217" max="9217" width="2.109375" style="157" customWidth="1"/>
    <col min="9218" max="9256" width="2" style="157" customWidth="1"/>
    <col min="9257" max="9472" width="1.88671875" style="157"/>
    <col min="9473" max="9473" width="2.109375" style="157" customWidth="1"/>
    <col min="9474" max="9512" width="2" style="157" customWidth="1"/>
    <col min="9513" max="9728" width="1.88671875" style="157"/>
    <col min="9729" max="9729" width="2.109375" style="157" customWidth="1"/>
    <col min="9730" max="9768" width="2" style="157" customWidth="1"/>
    <col min="9769" max="9984" width="1.88671875" style="157"/>
    <col min="9985" max="9985" width="2.109375" style="157" customWidth="1"/>
    <col min="9986" max="10024" width="2" style="157" customWidth="1"/>
    <col min="10025" max="10240" width="1.88671875" style="157"/>
    <col min="10241" max="10241" width="2.109375" style="157" customWidth="1"/>
    <col min="10242" max="10280" width="2" style="157" customWidth="1"/>
    <col min="10281" max="10496" width="1.88671875" style="157"/>
    <col min="10497" max="10497" width="2.109375" style="157" customWidth="1"/>
    <col min="10498" max="10536" width="2" style="157" customWidth="1"/>
    <col min="10537" max="10752" width="1.88671875" style="157"/>
    <col min="10753" max="10753" width="2.109375" style="157" customWidth="1"/>
    <col min="10754" max="10792" width="2" style="157" customWidth="1"/>
    <col min="10793" max="11008" width="1.88671875" style="157"/>
    <col min="11009" max="11009" width="2.109375" style="157" customWidth="1"/>
    <col min="11010" max="11048" width="2" style="157" customWidth="1"/>
    <col min="11049" max="11264" width="1.88671875" style="157"/>
    <col min="11265" max="11265" width="2.109375" style="157" customWidth="1"/>
    <col min="11266" max="11304" width="2" style="157" customWidth="1"/>
    <col min="11305" max="11520" width="1.88671875" style="157"/>
    <col min="11521" max="11521" width="2.109375" style="157" customWidth="1"/>
    <col min="11522" max="11560" width="2" style="157" customWidth="1"/>
    <col min="11561" max="11776" width="1.88671875" style="157"/>
    <col min="11777" max="11777" width="2.109375" style="157" customWidth="1"/>
    <col min="11778" max="11816" width="2" style="157" customWidth="1"/>
    <col min="11817" max="12032" width="1.88671875" style="157"/>
    <col min="12033" max="12033" width="2.109375" style="157" customWidth="1"/>
    <col min="12034" max="12072" width="2" style="157" customWidth="1"/>
    <col min="12073" max="12288" width="1.88671875" style="157"/>
    <col min="12289" max="12289" width="2.109375" style="157" customWidth="1"/>
    <col min="12290" max="12328" width="2" style="157" customWidth="1"/>
    <col min="12329" max="12544" width="1.88671875" style="157"/>
    <col min="12545" max="12545" width="2.109375" style="157" customWidth="1"/>
    <col min="12546" max="12584" width="2" style="157" customWidth="1"/>
    <col min="12585" max="12800" width="1.88671875" style="157"/>
    <col min="12801" max="12801" width="2.109375" style="157" customWidth="1"/>
    <col min="12802" max="12840" width="2" style="157" customWidth="1"/>
    <col min="12841" max="13056" width="1.88671875" style="157"/>
    <col min="13057" max="13057" width="2.109375" style="157" customWidth="1"/>
    <col min="13058" max="13096" width="2" style="157" customWidth="1"/>
    <col min="13097" max="13312" width="1.88671875" style="157"/>
    <col min="13313" max="13313" width="2.109375" style="157" customWidth="1"/>
    <col min="13314" max="13352" width="2" style="157" customWidth="1"/>
    <col min="13353" max="13568" width="1.88671875" style="157"/>
    <col min="13569" max="13569" width="2.109375" style="157" customWidth="1"/>
    <col min="13570" max="13608" width="2" style="157" customWidth="1"/>
    <col min="13609" max="13824" width="1.88671875" style="157"/>
    <col min="13825" max="13825" width="2.109375" style="157" customWidth="1"/>
    <col min="13826" max="13864" width="2" style="157" customWidth="1"/>
    <col min="13865" max="14080" width="1.88671875" style="157"/>
    <col min="14081" max="14081" width="2.109375" style="157" customWidth="1"/>
    <col min="14082" max="14120" width="2" style="157" customWidth="1"/>
    <col min="14121" max="14336" width="1.88671875" style="157"/>
    <col min="14337" max="14337" width="2.109375" style="157" customWidth="1"/>
    <col min="14338" max="14376" width="2" style="157" customWidth="1"/>
    <col min="14377" max="14592" width="1.88671875" style="157"/>
    <col min="14593" max="14593" width="2.109375" style="157" customWidth="1"/>
    <col min="14594" max="14632" width="2" style="157" customWidth="1"/>
    <col min="14633" max="14848" width="1.88671875" style="157"/>
    <col min="14849" max="14849" width="2.109375" style="157" customWidth="1"/>
    <col min="14850" max="14888" width="2" style="157" customWidth="1"/>
    <col min="14889" max="15104" width="1.88671875" style="157"/>
    <col min="15105" max="15105" width="2.109375" style="157" customWidth="1"/>
    <col min="15106" max="15144" width="2" style="157" customWidth="1"/>
    <col min="15145" max="15360" width="1.88671875" style="157"/>
    <col min="15361" max="15361" width="2.109375" style="157" customWidth="1"/>
    <col min="15362" max="15400" width="2" style="157" customWidth="1"/>
    <col min="15401" max="15616" width="1.88671875" style="157"/>
    <col min="15617" max="15617" width="2.109375" style="157" customWidth="1"/>
    <col min="15618" max="15656" width="2" style="157" customWidth="1"/>
    <col min="15657" max="15872" width="1.88671875" style="157"/>
    <col min="15873" max="15873" width="2.109375" style="157" customWidth="1"/>
    <col min="15874" max="15912" width="2" style="157" customWidth="1"/>
    <col min="15913" max="16128" width="1.88671875" style="157"/>
    <col min="16129" max="16129" width="2.109375" style="157" customWidth="1"/>
    <col min="16130" max="16168" width="2" style="157" customWidth="1"/>
    <col min="16169" max="16384" width="1.88671875" style="157"/>
  </cols>
  <sheetData>
    <row r="1" spans="1:97" ht="19.9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209"/>
      <c r="AJ1" s="209"/>
      <c r="AK1" s="209"/>
      <c r="AL1" s="509" t="s">
        <v>37</v>
      </c>
      <c r="AM1" s="509"/>
      <c r="AN1" s="509"/>
      <c r="AO1" s="509"/>
      <c r="AP1" s="510">
        <f>請求書!AP1</f>
        <v>0</v>
      </c>
      <c r="AQ1" s="511"/>
      <c r="AR1" s="511"/>
      <c r="AS1" s="511"/>
      <c r="AT1" s="511"/>
      <c r="AU1" s="511"/>
      <c r="AV1" s="511"/>
      <c r="AW1" s="511"/>
      <c r="AX1" s="511"/>
    </row>
    <row r="2" spans="1:97" ht="18" customHeight="1">
      <c r="AK2" s="210"/>
      <c r="AL2" s="508" t="str">
        <f>請求書!$AI$2</f>
        <v>　　　　　年　　月　　日　　　</v>
      </c>
      <c r="AM2" s="508"/>
      <c r="AN2" s="508"/>
      <c r="AO2" s="508"/>
      <c r="AP2" s="508"/>
      <c r="AQ2" s="508"/>
      <c r="AR2" s="508"/>
      <c r="AS2" s="508"/>
      <c r="AT2" s="508"/>
      <c r="AU2" s="508"/>
      <c r="AV2" s="508"/>
      <c r="AW2" s="508"/>
      <c r="AX2" s="508"/>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4"/>
      <c r="CD2" s="164"/>
      <c r="CE2" s="164"/>
      <c r="CF2" s="164"/>
      <c r="CG2" s="164"/>
      <c r="CH2" s="164"/>
      <c r="CI2" s="164"/>
      <c r="CJ2" s="164"/>
      <c r="CK2" s="165"/>
      <c r="CL2" s="165"/>
      <c r="CM2" s="165"/>
      <c r="CN2" s="166"/>
      <c r="CO2" s="166"/>
      <c r="CP2" s="166"/>
      <c r="CQ2" s="166"/>
      <c r="CR2" s="166"/>
      <c r="CS2" s="166"/>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4"/>
      <c r="CD3" s="164"/>
      <c r="CE3" s="164"/>
      <c r="CF3" s="164"/>
      <c r="CG3" s="164"/>
      <c r="CH3" s="164"/>
      <c r="CI3" s="164"/>
      <c r="CJ3" s="164"/>
      <c r="CK3" s="165"/>
      <c r="CL3" s="165"/>
      <c r="CM3" s="165"/>
      <c r="CN3" s="166"/>
      <c r="CO3" s="166"/>
      <c r="CP3" s="166"/>
      <c r="CQ3" s="166"/>
      <c r="CR3" s="166"/>
      <c r="CS3" s="166"/>
    </row>
    <row r="4" spans="1:97" ht="6" customHeight="1">
      <c r="A4" s="512" t="s">
        <v>63</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5"/>
      <c r="CL4" s="165"/>
      <c r="CM4" s="165"/>
      <c r="CN4" s="170"/>
      <c r="CO4" s="170"/>
      <c r="CP4" s="170"/>
      <c r="CQ4" s="170"/>
      <c r="CR4" s="170"/>
      <c r="CS4" s="170"/>
    </row>
    <row r="5" spans="1:97" s="171"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1"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1" customFormat="1"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row>
    <row r="8" spans="1:97" ht="18" customHeight="1">
      <c r="C8" s="513">
        <f>請求書!$C$8</f>
        <v>0</v>
      </c>
      <c r="D8" s="513"/>
      <c r="E8" s="513"/>
      <c r="F8" s="513"/>
      <c r="G8" s="513"/>
      <c r="H8" s="513"/>
      <c r="I8" s="513"/>
      <c r="J8" s="513"/>
      <c r="K8" s="513"/>
      <c r="L8" s="513"/>
      <c r="M8" s="513"/>
      <c r="N8" s="513"/>
      <c r="O8" s="513"/>
      <c r="P8" s="513"/>
      <c r="Q8" s="513"/>
      <c r="R8" s="513"/>
      <c r="S8" s="513"/>
      <c r="T8" s="513"/>
      <c r="U8" s="513"/>
      <c r="V8" s="173"/>
      <c r="W8" s="173"/>
      <c r="X8" s="173"/>
      <c r="AZ8" s="163"/>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5"/>
      <c r="CL8" s="165"/>
      <c r="CM8" s="165"/>
      <c r="CN8" s="166"/>
      <c r="CO8" s="166"/>
      <c r="CP8" s="166"/>
      <c r="CQ8" s="166"/>
      <c r="CR8" s="166"/>
      <c r="CS8" s="166"/>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4"/>
      <c r="Z9" s="175"/>
      <c r="AA9" s="162"/>
      <c r="AB9" s="162"/>
      <c r="AC9" s="162"/>
      <c r="AD9" s="162"/>
      <c r="AE9" s="162"/>
      <c r="AF9" s="162"/>
      <c r="AG9" s="162"/>
      <c r="AH9" s="162"/>
      <c r="AI9" s="162"/>
      <c r="AJ9" s="162"/>
      <c r="AK9" s="162"/>
      <c r="AL9" s="162"/>
      <c r="AM9" s="162"/>
      <c r="AN9" s="162"/>
      <c r="AZ9" s="163"/>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5"/>
      <c r="CL9" s="165"/>
      <c r="CM9" s="165"/>
      <c r="CN9" s="166"/>
      <c r="CO9" s="166"/>
      <c r="CP9" s="166"/>
      <c r="CQ9" s="166"/>
      <c r="CR9" s="166"/>
      <c r="CS9" s="166"/>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2"/>
      <c r="Z10" s="175"/>
      <c r="AA10" s="162"/>
      <c r="AB10" s="162"/>
      <c r="AC10" s="162"/>
      <c r="AD10" s="162"/>
      <c r="AE10" s="162"/>
      <c r="AF10" s="162"/>
      <c r="AG10" s="162"/>
      <c r="AH10" s="162"/>
      <c r="AI10" s="162"/>
      <c r="AJ10" s="162"/>
      <c r="AK10" s="162"/>
      <c r="AL10" s="162"/>
      <c r="AM10" s="162"/>
      <c r="AN10" s="162"/>
      <c r="AZ10" s="163"/>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5"/>
      <c r="CL10" s="165"/>
      <c r="CM10" s="165"/>
      <c r="CN10" s="166"/>
      <c r="CO10" s="166"/>
      <c r="CP10" s="166"/>
      <c r="CQ10" s="166"/>
      <c r="CR10" s="166"/>
      <c r="CS10" s="166"/>
    </row>
    <row r="11" spans="1:97" ht="18" customHeight="1">
      <c r="A11" s="162"/>
      <c r="B11" s="162"/>
      <c r="C11" s="176"/>
      <c r="D11" s="176"/>
      <c r="E11" s="176"/>
      <c r="F11" s="176"/>
      <c r="G11" s="176"/>
      <c r="H11" s="176"/>
      <c r="I11" s="176"/>
      <c r="J11" s="176"/>
      <c r="K11" s="176"/>
      <c r="L11" s="176"/>
      <c r="M11" s="176"/>
      <c r="N11" s="176"/>
      <c r="O11" s="176"/>
      <c r="P11" s="176"/>
      <c r="Q11" s="176"/>
      <c r="R11" s="176"/>
      <c r="S11" s="176"/>
      <c r="X11" s="162"/>
      <c r="Y11" s="162"/>
      <c r="Z11" s="162"/>
      <c r="AA11" s="177"/>
      <c r="AB11" s="162"/>
      <c r="AC11" s="162"/>
      <c r="AD11" s="162"/>
      <c r="AE11" s="162"/>
      <c r="AF11" s="162"/>
      <c r="AG11" s="162"/>
      <c r="AH11" s="162"/>
      <c r="AI11" s="162"/>
      <c r="AJ11" s="162"/>
      <c r="AK11" s="162"/>
      <c r="AL11" s="162"/>
      <c r="AM11" s="162"/>
      <c r="AN11" s="162"/>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5"/>
      <c r="CL11" s="165"/>
      <c r="CM11" s="165"/>
      <c r="CN11" s="170"/>
      <c r="CO11" s="170"/>
      <c r="CP11" s="170"/>
      <c r="CQ11" s="170"/>
      <c r="CR11" s="170"/>
      <c r="CS11" s="170"/>
    </row>
    <row r="12" spans="1:97" ht="18" customHeight="1">
      <c r="A12" s="162"/>
      <c r="B12" s="162"/>
      <c r="C12" s="176"/>
      <c r="D12" s="176"/>
      <c r="E12" s="176"/>
      <c r="F12" s="176"/>
      <c r="G12" s="176"/>
      <c r="H12" s="176"/>
      <c r="I12" s="176"/>
      <c r="J12" s="176"/>
      <c r="K12" s="176"/>
      <c r="L12" s="176"/>
      <c r="M12" s="176"/>
      <c r="N12" s="176"/>
      <c r="O12" s="176"/>
      <c r="P12" s="176"/>
      <c r="Q12" s="176"/>
      <c r="R12" s="176"/>
      <c r="S12" s="176"/>
      <c r="T12" s="176"/>
      <c r="U12" s="176"/>
      <c r="V12" s="176"/>
      <c r="W12" s="179"/>
      <c r="X12" s="179"/>
      <c r="Y12" s="179"/>
      <c r="Z12" s="179"/>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5"/>
      <c r="CL12" s="165"/>
      <c r="CM12" s="165"/>
      <c r="CN12" s="170"/>
      <c r="CO12" s="170"/>
      <c r="CP12" s="170"/>
      <c r="CQ12" s="170"/>
      <c r="CR12" s="170"/>
      <c r="CS12" s="170"/>
    </row>
    <row r="13" spans="1:97" ht="18" customHeight="1">
      <c r="A13" s="162"/>
      <c r="B13" s="162"/>
      <c r="N13" s="162"/>
      <c r="O13" s="162"/>
      <c r="P13" s="162"/>
      <c r="Q13" s="162"/>
      <c r="R13" s="162"/>
      <c r="S13" s="162"/>
      <c r="T13" s="179"/>
      <c r="U13" s="179"/>
      <c r="V13" s="179"/>
      <c r="W13" s="179"/>
      <c r="X13" s="179"/>
      <c r="Y13" s="179"/>
      <c r="Z13" s="179"/>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5"/>
      <c r="CL13" s="165"/>
      <c r="CM13" s="165"/>
      <c r="CN13" s="166"/>
      <c r="CO13" s="166"/>
      <c r="CP13" s="166"/>
      <c r="CQ13" s="166"/>
      <c r="CR13" s="166"/>
      <c r="CS13" s="166"/>
    </row>
    <row r="14" spans="1:97" ht="18" customHeight="1">
      <c r="A14" s="177"/>
      <c r="B14" s="177"/>
      <c r="C14" s="162"/>
      <c r="D14" s="162"/>
      <c r="E14" s="162"/>
      <c r="F14" s="162"/>
      <c r="G14" s="162"/>
      <c r="H14" s="162"/>
      <c r="S14" s="162"/>
      <c r="T14" s="179"/>
      <c r="U14" s="179"/>
      <c r="V14" s="179"/>
      <c r="W14" s="179"/>
      <c r="X14" s="179"/>
      <c r="Y14" s="179"/>
      <c r="Z14" s="179"/>
      <c r="AA14" s="180"/>
      <c r="AB14" s="181"/>
      <c r="AC14" s="181"/>
      <c r="AD14" s="181"/>
      <c r="AE14" s="181"/>
      <c r="AF14" s="181"/>
      <c r="AG14" s="181"/>
      <c r="AH14" s="181"/>
      <c r="AI14" s="181"/>
      <c r="AJ14" s="181"/>
      <c r="AK14" s="181"/>
      <c r="AL14" s="181"/>
      <c r="AM14" s="181"/>
      <c r="AN14" s="181"/>
      <c r="AO14" s="181"/>
      <c r="AP14" s="181"/>
      <c r="AQ14" s="181"/>
      <c r="AR14" s="181"/>
      <c r="AS14" s="181"/>
      <c r="AT14" s="181"/>
      <c r="AU14" s="181"/>
      <c r="AV14" s="181"/>
      <c r="AZ14" s="183"/>
      <c r="BA14" s="183"/>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5"/>
      <c r="CL14" s="165"/>
      <c r="CM14" s="165"/>
      <c r="CN14" s="166"/>
      <c r="CO14" s="166"/>
      <c r="CP14" s="166"/>
      <c r="CQ14" s="166"/>
      <c r="CR14" s="166"/>
      <c r="CS14" s="166"/>
    </row>
    <row r="15" spans="1:97" ht="18" customHeight="1">
      <c r="A15" s="162"/>
      <c r="B15" s="162"/>
      <c r="C15" s="162"/>
      <c r="D15" s="162"/>
      <c r="E15" s="162"/>
      <c r="F15" s="162"/>
      <c r="G15" s="162"/>
      <c r="H15" s="162"/>
      <c r="I15" s="162"/>
      <c r="J15" s="162"/>
      <c r="K15" s="162"/>
      <c r="L15" s="162"/>
      <c r="M15" s="162"/>
      <c r="N15" s="162"/>
      <c r="O15" s="162"/>
      <c r="P15" s="162"/>
      <c r="Q15" s="162"/>
      <c r="R15" s="162"/>
      <c r="S15" s="162"/>
      <c r="T15" s="179"/>
      <c r="U15" s="179"/>
      <c r="V15" s="179"/>
      <c r="W15" s="179"/>
      <c r="X15" s="179"/>
      <c r="Y15" s="179"/>
      <c r="Z15" s="179"/>
      <c r="AA15" s="180"/>
      <c r="AB15" s="181"/>
      <c r="AC15" s="181"/>
      <c r="AD15" s="181"/>
      <c r="AE15" s="181"/>
      <c r="AF15" s="181"/>
      <c r="AG15" s="181"/>
      <c r="AH15" s="181"/>
      <c r="AI15" s="181"/>
      <c r="AJ15" s="181"/>
      <c r="AK15" s="181"/>
      <c r="AL15" s="181"/>
      <c r="AM15" s="181"/>
      <c r="AN15" s="181"/>
      <c r="AO15" s="181"/>
      <c r="AP15" s="181"/>
      <c r="AQ15" s="181"/>
      <c r="AR15" s="181"/>
      <c r="AS15" s="181"/>
      <c r="AT15" s="181"/>
      <c r="AU15" s="181"/>
      <c r="AV15" s="181"/>
    </row>
    <row r="16" spans="1:97" ht="18" customHeight="1">
      <c r="A16" s="162"/>
      <c r="B16" s="162"/>
    </row>
    <row r="17" spans="1:97" ht="18" customHeight="1">
      <c r="A17" s="162"/>
      <c r="B17" s="162"/>
      <c r="C17" s="506" t="s">
        <v>64</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2"/>
      <c r="B18" s="162"/>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2"/>
      <c r="B20" s="162"/>
    </row>
    <row r="21" spans="1:97" s="162"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row>
    <row r="22" spans="1:97" s="162" customFormat="1" ht="30" customHeight="1">
      <c r="C22" s="489" t="str">
        <f>請求書!C22</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f>請求書!$AH22</f>
        <v/>
      </c>
      <c r="AI22" s="490"/>
      <c r="AJ22" s="490"/>
      <c r="AK22" s="490"/>
      <c r="AL22" s="490"/>
      <c r="AM22" s="491" t="str">
        <f>請求書!$AM22</f>
        <v/>
      </c>
      <c r="AN22" s="491"/>
      <c r="AO22" s="491"/>
      <c r="AP22" s="491"/>
      <c r="AQ22" s="491"/>
      <c r="AR22" s="485" t="str">
        <f>請求書!$AR22</f>
        <v/>
      </c>
      <c r="AS22" s="485"/>
      <c r="AT22" s="485"/>
      <c r="AU22" s="485"/>
      <c r="AV22" s="485"/>
    </row>
    <row r="23" spans="1:97" s="162"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f>請求書!$AH23</f>
        <v/>
      </c>
      <c r="AI23" s="490"/>
      <c r="AJ23" s="490"/>
      <c r="AK23" s="490"/>
      <c r="AL23" s="490"/>
      <c r="AM23" s="491" t="str">
        <f>請求書!$AM23</f>
        <v/>
      </c>
      <c r="AN23" s="491"/>
      <c r="AO23" s="491"/>
      <c r="AP23" s="491"/>
      <c r="AQ23" s="491"/>
      <c r="AR23" s="485" t="str">
        <f>請求書!$AR23</f>
        <v/>
      </c>
      <c r="AS23" s="485"/>
      <c r="AT23" s="485"/>
      <c r="AU23" s="485"/>
      <c r="AV23" s="485"/>
    </row>
    <row r="24" spans="1:97" s="162"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f>請求書!$AH24</f>
        <v/>
      </c>
      <c r="AI24" s="490"/>
      <c r="AJ24" s="490"/>
      <c r="AK24" s="490"/>
      <c r="AL24" s="490"/>
      <c r="AM24" s="491" t="str">
        <f>請求書!$AM24</f>
        <v/>
      </c>
      <c r="AN24" s="491"/>
      <c r="AO24" s="491"/>
      <c r="AP24" s="491"/>
      <c r="AQ24" s="491"/>
      <c r="AR24" s="485" t="str">
        <f>請求書!$AR24</f>
        <v/>
      </c>
      <c r="AS24" s="485"/>
      <c r="AT24" s="485"/>
      <c r="AU24" s="485"/>
      <c r="AV24" s="485"/>
    </row>
    <row r="25" spans="1:97" s="162"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f>請求書!$AH25</f>
        <v/>
      </c>
      <c r="AI25" s="490"/>
      <c r="AJ25" s="490"/>
      <c r="AK25" s="490"/>
      <c r="AL25" s="490"/>
      <c r="AM25" s="491" t="str">
        <f>請求書!$AM25</f>
        <v/>
      </c>
      <c r="AN25" s="491"/>
      <c r="AO25" s="491"/>
      <c r="AP25" s="491"/>
      <c r="AQ25" s="491"/>
      <c r="AR25" s="485" t="str">
        <f>請求書!$AR25</f>
        <v/>
      </c>
      <c r="AS25" s="485"/>
      <c r="AT25" s="485"/>
      <c r="AU25" s="485"/>
      <c r="AV25" s="485"/>
    </row>
    <row r="26" spans="1:97" s="162"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f>請求書!$AH26</f>
        <v/>
      </c>
      <c r="AI26" s="490"/>
      <c r="AJ26" s="490"/>
      <c r="AK26" s="490"/>
      <c r="AL26" s="490"/>
      <c r="AM26" s="491" t="str">
        <f>請求書!$AM26</f>
        <v/>
      </c>
      <c r="AN26" s="491"/>
      <c r="AO26" s="491"/>
      <c r="AP26" s="491"/>
      <c r="AQ26" s="491"/>
      <c r="AR26" s="485" t="str">
        <f>請求書!$AR26</f>
        <v/>
      </c>
      <c r="AS26" s="485"/>
      <c r="AT26" s="485"/>
      <c r="AU26" s="485"/>
      <c r="AV26" s="485"/>
    </row>
    <row r="27" spans="1:97" s="162"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f>請求書!$AH27</f>
        <v/>
      </c>
      <c r="AI27" s="490"/>
      <c r="AJ27" s="490"/>
      <c r="AK27" s="490"/>
      <c r="AL27" s="490"/>
      <c r="AM27" s="491" t="str">
        <f>請求書!$AM27</f>
        <v/>
      </c>
      <c r="AN27" s="491"/>
      <c r="AO27" s="491"/>
      <c r="AP27" s="491"/>
      <c r="AQ27" s="491"/>
      <c r="AR27" s="485" t="str">
        <f>請求書!$AR27</f>
        <v/>
      </c>
      <c r="AS27" s="485"/>
      <c r="AT27" s="485"/>
      <c r="AU27" s="485"/>
      <c r="AV27" s="485"/>
    </row>
    <row r="28" spans="1:97" s="162"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f>請求書!$AH28</f>
        <v/>
      </c>
      <c r="AI28" s="490"/>
      <c r="AJ28" s="490"/>
      <c r="AK28" s="490"/>
      <c r="AL28" s="490"/>
      <c r="AM28" s="491" t="str">
        <f>請求書!$AM28</f>
        <v/>
      </c>
      <c r="AN28" s="491"/>
      <c r="AO28" s="491"/>
      <c r="AP28" s="491"/>
      <c r="AQ28" s="491"/>
      <c r="AR28" s="485" t="str">
        <f>請求書!$AR28</f>
        <v/>
      </c>
      <c r="AS28" s="485"/>
      <c r="AT28" s="485"/>
      <c r="AU28" s="485"/>
      <c r="AV28" s="485"/>
    </row>
    <row r="29" spans="1:97" s="162"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f>請求書!$AH29</f>
        <v/>
      </c>
      <c r="AI29" s="490"/>
      <c r="AJ29" s="490"/>
      <c r="AK29" s="490"/>
      <c r="AL29" s="490"/>
      <c r="AM29" s="491" t="str">
        <f>請求書!$AM29</f>
        <v/>
      </c>
      <c r="AN29" s="491"/>
      <c r="AO29" s="491"/>
      <c r="AP29" s="491"/>
      <c r="AQ29" s="491"/>
      <c r="AR29" s="485" t="str">
        <f>請求書!$AR29</f>
        <v/>
      </c>
      <c r="AS29" s="485"/>
      <c r="AT29" s="485"/>
      <c r="AU29" s="485"/>
      <c r="AV29" s="485"/>
    </row>
    <row r="30" spans="1:97" s="162"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f>請求書!$AH30</f>
        <v/>
      </c>
      <c r="AI30" s="490"/>
      <c r="AJ30" s="490"/>
      <c r="AK30" s="490"/>
      <c r="AL30" s="490"/>
      <c r="AM30" s="491" t="str">
        <f>請求書!$AM30</f>
        <v/>
      </c>
      <c r="AN30" s="491"/>
      <c r="AO30" s="491"/>
      <c r="AP30" s="491"/>
      <c r="AQ30" s="491"/>
      <c r="AR30" s="485" t="str">
        <f>請求書!$AR30</f>
        <v/>
      </c>
      <c r="AS30" s="485"/>
      <c r="AT30" s="485"/>
      <c r="AU30" s="485"/>
      <c r="AV30" s="485"/>
    </row>
    <row r="31" spans="1:97" s="162"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f>請求書!$AH31</f>
        <v/>
      </c>
      <c r="AI31" s="490"/>
      <c r="AJ31" s="490"/>
      <c r="AK31" s="490"/>
      <c r="AL31" s="490"/>
      <c r="AM31" s="491" t="str">
        <f>請求書!$AM31</f>
        <v/>
      </c>
      <c r="AN31" s="491"/>
      <c r="AO31" s="491"/>
      <c r="AP31" s="491"/>
      <c r="AQ31" s="491"/>
      <c r="AR31" s="485" t="str">
        <f>請求書!$AR31</f>
        <v/>
      </c>
      <c r="AS31" s="485"/>
      <c r="AT31" s="485"/>
      <c r="AU31" s="485"/>
      <c r="AV31" s="485"/>
    </row>
    <row r="32" spans="1:97" s="162" customFormat="1" ht="18" customHeight="1">
      <c r="N32" s="187"/>
      <c r="AB32" s="188"/>
      <c r="AH32" s="491" t="s">
        <v>2</v>
      </c>
      <c r="AI32" s="491"/>
      <c r="AJ32" s="491"/>
      <c r="AK32" s="491"/>
      <c r="AL32" s="491"/>
      <c r="AM32" s="491"/>
      <c r="AN32" s="491"/>
      <c r="AO32" s="491"/>
      <c r="AP32" s="491"/>
      <c r="AQ32" s="491"/>
      <c r="AR32" s="485">
        <f>AR34-AR33</f>
        <v>0</v>
      </c>
      <c r="AS32" s="505"/>
      <c r="AT32" s="505"/>
      <c r="AU32" s="505"/>
      <c r="AV32" s="505"/>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1"/>
      <c r="CL32" s="191"/>
      <c r="CM32" s="191"/>
      <c r="CN32" s="192"/>
      <c r="CO32" s="192"/>
      <c r="CP32" s="192"/>
      <c r="CQ32" s="192"/>
      <c r="CR32" s="192"/>
      <c r="CS32" s="192"/>
    </row>
    <row r="33" spans="8:97" s="162" customFormat="1" ht="18" customHeight="1">
      <c r="N33" s="193"/>
      <c r="AH33" s="491" t="s">
        <v>1</v>
      </c>
      <c r="AI33" s="491"/>
      <c r="AJ33" s="491"/>
      <c r="AK33" s="491"/>
      <c r="AL33" s="491"/>
      <c r="AM33" s="491"/>
      <c r="AN33" s="491"/>
      <c r="AO33" s="491"/>
      <c r="AP33" s="491"/>
      <c r="AQ33" s="491"/>
      <c r="AR33" s="485">
        <f>ROUND(AR34-(AR34/(1+0.1)),0)</f>
        <v>0</v>
      </c>
      <c r="AS33" s="485"/>
      <c r="AT33" s="485"/>
      <c r="AU33" s="485"/>
      <c r="AV33" s="485"/>
      <c r="AZ33" s="190"/>
      <c r="BA33" s="496"/>
      <c r="BB33" s="496"/>
      <c r="BC33" s="496"/>
      <c r="BD33" s="496"/>
      <c r="BE33" s="496"/>
      <c r="BF33" s="496"/>
      <c r="BG33" s="496"/>
      <c r="BH33" s="496"/>
      <c r="BI33" s="496"/>
      <c r="BJ33" s="496"/>
      <c r="BK33" s="496"/>
      <c r="BL33" s="496"/>
      <c r="BM33" s="496"/>
      <c r="BN33" s="496"/>
      <c r="BO33" s="496"/>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1"/>
      <c r="CL33" s="191"/>
      <c r="CM33" s="191"/>
      <c r="CN33" s="192"/>
      <c r="CO33" s="192"/>
      <c r="CP33" s="192"/>
      <c r="CQ33" s="192"/>
      <c r="CR33" s="192"/>
      <c r="CS33" s="192"/>
    </row>
    <row r="34" spans="8:97" s="162" customFormat="1" ht="18" customHeight="1">
      <c r="N34" s="193"/>
      <c r="AH34" s="491" t="s">
        <v>71</v>
      </c>
      <c r="AI34" s="491"/>
      <c r="AJ34" s="491"/>
      <c r="AK34" s="491"/>
      <c r="AL34" s="491"/>
      <c r="AM34" s="491"/>
      <c r="AN34" s="491"/>
      <c r="AO34" s="491"/>
      <c r="AP34" s="491"/>
      <c r="AQ34" s="491"/>
      <c r="AR34" s="485">
        <f>SUM(AR22:AV31)</f>
        <v>0</v>
      </c>
      <c r="AS34" s="485"/>
      <c r="AT34" s="485"/>
      <c r="AU34" s="485"/>
      <c r="AV34" s="485"/>
      <c r="AZ34" s="190"/>
      <c r="BA34" s="496"/>
      <c r="BB34" s="496"/>
      <c r="BC34" s="496"/>
      <c r="BD34" s="496"/>
      <c r="BE34" s="496"/>
      <c r="BF34" s="496"/>
      <c r="BG34" s="496"/>
      <c r="BH34" s="496"/>
      <c r="BI34" s="496"/>
      <c r="BJ34" s="496"/>
      <c r="BK34" s="496"/>
      <c r="BL34" s="496"/>
      <c r="BM34" s="496"/>
      <c r="BN34" s="496"/>
      <c r="BO34" s="496"/>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1"/>
      <c r="CL34" s="191"/>
      <c r="CM34" s="191"/>
      <c r="CN34" s="192"/>
      <c r="CO34" s="192"/>
      <c r="CP34" s="192"/>
      <c r="CQ34" s="192"/>
      <c r="CR34" s="192"/>
      <c r="CS34" s="192"/>
    </row>
    <row r="35" spans="8:97" ht="18" customHeight="1">
      <c r="H35" s="162"/>
      <c r="I35" s="162"/>
      <c r="J35" s="162"/>
      <c r="K35" s="162"/>
      <c r="L35" s="162"/>
      <c r="M35" s="162"/>
      <c r="N35" s="193"/>
      <c r="O35" s="162"/>
      <c r="P35" s="162"/>
      <c r="Q35" s="162"/>
      <c r="R35" s="162"/>
      <c r="S35" s="162"/>
      <c r="AH35" s="167"/>
      <c r="AI35" s="167"/>
      <c r="AJ35" s="167"/>
      <c r="AK35" s="167"/>
      <c r="AL35" s="167"/>
      <c r="AM35" s="167"/>
      <c r="AN35" s="167"/>
      <c r="AO35" s="167"/>
      <c r="AP35" s="167"/>
      <c r="AQ35" s="167"/>
      <c r="AR35" s="194"/>
      <c r="AS35" s="194"/>
      <c r="AT35" s="194"/>
      <c r="AU35" s="194"/>
      <c r="AV35" s="194"/>
      <c r="AZ35" s="497"/>
      <c r="BA35" s="497"/>
      <c r="BB35" s="497"/>
      <c r="BC35" s="497"/>
      <c r="BD35" s="497"/>
      <c r="BE35" s="497"/>
      <c r="BF35" s="497"/>
      <c r="BG35" s="497"/>
      <c r="BH35" s="497"/>
      <c r="BI35" s="497"/>
      <c r="BJ35" s="497"/>
      <c r="BK35" s="497"/>
      <c r="BL35" s="497"/>
      <c r="BM35" s="497"/>
      <c r="BN35" s="497"/>
      <c r="BO35" s="497"/>
      <c r="BP35" s="497"/>
      <c r="BQ35" s="497"/>
      <c r="BR35" s="164"/>
      <c r="BS35" s="164"/>
      <c r="BT35" s="164"/>
      <c r="BU35" s="164"/>
      <c r="BV35" s="164"/>
      <c r="BW35" s="164"/>
      <c r="BX35" s="164"/>
      <c r="BY35" s="164"/>
      <c r="BZ35" s="164"/>
      <c r="CA35" s="164"/>
      <c r="CB35" s="164"/>
      <c r="CC35" s="164"/>
      <c r="CD35" s="164"/>
      <c r="CE35" s="164"/>
      <c r="CF35" s="164"/>
      <c r="CG35" s="164"/>
      <c r="CH35" s="164"/>
      <c r="CI35" s="164"/>
      <c r="CJ35" s="164"/>
      <c r="CK35" s="165"/>
      <c r="CL35" s="165"/>
      <c r="CM35" s="165"/>
      <c r="CN35" s="166"/>
      <c r="CO35" s="166"/>
      <c r="CP35" s="166"/>
      <c r="CQ35" s="166"/>
      <c r="CR35" s="166"/>
      <c r="CS35" s="166"/>
    </row>
    <row r="36" spans="8:97" ht="30" customHeight="1" thickBot="1">
      <c r="H36" s="504" t="s">
        <v>65</v>
      </c>
      <c r="I36" s="504"/>
      <c r="J36" s="504"/>
      <c r="K36" s="504"/>
      <c r="L36" s="504"/>
      <c r="M36" s="504"/>
      <c r="N36" s="504"/>
      <c r="O36" s="498">
        <f>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5" t="s">
        <v>57</v>
      </c>
      <c r="AL36" s="196"/>
      <c r="AM36" s="162"/>
      <c r="AN36" s="162"/>
      <c r="AO36" s="162"/>
      <c r="AP36" s="162"/>
      <c r="AZ36" s="497"/>
      <c r="BA36" s="497"/>
      <c r="BB36" s="497"/>
      <c r="BC36" s="497"/>
      <c r="BD36" s="497"/>
      <c r="BE36" s="497"/>
      <c r="BF36" s="497"/>
      <c r="BG36" s="497"/>
      <c r="BH36" s="497"/>
      <c r="BI36" s="497"/>
      <c r="BJ36" s="497"/>
      <c r="BK36" s="497"/>
      <c r="BL36" s="497"/>
      <c r="BM36" s="497"/>
      <c r="BN36" s="497"/>
      <c r="BO36" s="497"/>
      <c r="BP36" s="497"/>
      <c r="BQ36" s="497"/>
      <c r="BR36" s="169"/>
      <c r="BS36" s="169"/>
      <c r="BT36" s="169"/>
      <c r="BU36" s="169"/>
      <c r="BV36" s="169"/>
      <c r="BW36" s="169"/>
      <c r="BX36" s="169"/>
      <c r="BY36" s="169"/>
      <c r="BZ36" s="169"/>
      <c r="CA36" s="169"/>
      <c r="CB36" s="169"/>
      <c r="CC36" s="169"/>
      <c r="CD36" s="169"/>
      <c r="CE36" s="169"/>
      <c r="CF36" s="169"/>
      <c r="CG36" s="169"/>
      <c r="CH36" s="169"/>
      <c r="CI36" s="169"/>
      <c r="CJ36" s="169"/>
      <c r="CK36" s="165"/>
      <c r="CL36" s="165"/>
      <c r="CM36" s="165"/>
      <c r="CN36" s="170"/>
      <c r="CO36" s="170"/>
      <c r="CP36" s="170"/>
      <c r="CQ36" s="170"/>
      <c r="CR36" s="170"/>
      <c r="CS36" s="170"/>
    </row>
    <row r="37" spans="8:97" ht="18" customHeight="1">
      <c r="H37" s="162"/>
      <c r="I37" s="162"/>
      <c r="J37" s="162"/>
      <c r="K37" s="162"/>
      <c r="L37" s="162"/>
      <c r="M37" s="162"/>
      <c r="N37" s="162"/>
      <c r="O37" s="494"/>
      <c r="P37" s="494"/>
      <c r="Q37" s="494"/>
      <c r="R37" s="494"/>
      <c r="S37" s="494"/>
      <c r="T37" s="494"/>
      <c r="U37" s="494"/>
      <c r="V37" s="494"/>
      <c r="W37" s="494"/>
      <c r="X37" s="494"/>
      <c r="Y37" s="494"/>
      <c r="Z37" s="494"/>
      <c r="AA37" s="494"/>
      <c r="AB37" s="494"/>
      <c r="AC37" s="494"/>
      <c r="AD37" s="494"/>
      <c r="AE37" s="494"/>
      <c r="AF37" s="499"/>
      <c r="AG37" s="499"/>
      <c r="AH37" s="499"/>
      <c r="AI37" s="499"/>
      <c r="AJ37" s="197"/>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1"/>
      <c r="CL37" s="202"/>
      <c r="CM37" s="202"/>
      <c r="CN37" s="202"/>
      <c r="CO37" s="202"/>
      <c r="CP37" s="202"/>
      <c r="CQ37" s="202"/>
      <c r="CR37" s="202"/>
      <c r="CS37" s="202"/>
    </row>
    <row r="38" spans="8:97" ht="18" customHeight="1">
      <c r="U38" s="162"/>
      <c r="V38" s="162"/>
      <c r="W38" s="162"/>
      <c r="X38" s="162"/>
      <c r="Y38" s="162"/>
      <c r="Z38" s="162"/>
      <c r="AA38" s="162"/>
      <c r="AB38" s="162"/>
      <c r="AC38" s="162"/>
      <c r="AD38" s="188"/>
      <c r="AJ38" s="188"/>
      <c r="AK38" s="162"/>
      <c r="AL38" s="188"/>
      <c r="AM38" s="203"/>
      <c r="BF38" s="208"/>
      <c r="BK38" s="212"/>
    </row>
    <row r="39" spans="8:97" ht="18" customHeight="1">
      <c r="N39" s="162"/>
      <c r="O39" s="162"/>
      <c r="P39" s="162"/>
      <c r="Q39" s="162"/>
      <c r="R39" s="162"/>
      <c r="S39" s="162"/>
      <c r="T39" s="162"/>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13"/>
      <c r="CL39" s="213"/>
      <c r="CM39" s="213"/>
      <c r="CN39" s="213"/>
      <c r="CO39" s="213"/>
      <c r="CP39" s="213"/>
      <c r="CQ39" s="213"/>
      <c r="CR39" s="213"/>
      <c r="CS39" s="213"/>
    </row>
    <row r="40" spans="8:97" ht="18" customHeight="1">
      <c r="N40" s="193"/>
      <c r="O40" s="162"/>
      <c r="P40" s="162"/>
      <c r="Q40" s="162"/>
      <c r="R40" s="162"/>
      <c r="S40" s="162"/>
      <c r="T40" s="162"/>
      <c r="U40" s="162"/>
      <c r="V40" s="162"/>
      <c r="W40" s="162"/>
      <c r="X40" s="162"/>
      <c r="Y40" s="162"/>
      <c r="Z40" s="162"/>
      <c r="AA40" s="162"/>
      <c r="AB40" s="188"/>
      <c r="AH40" s="188"/>
      <c r="AI40" s="162"/>
      <c r="AJ40" s="188"/>
      <c r="AK40" s="494"/>
      <c r="AL40" s="495"/>
      <c r="AM40" s="495"/>
      <c r="AN40" s="495"/>
      <c r="AO40" s="495"/>
      <c r="AP40" s="495"/>
      <c r="AQ40" s="495"/>
      <c r="AR40" s="495"/>
      <c r="AS40" s="495"/>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5"/>
      <c r="CL40" s="165"/>
      <c r="CM40" s="165"/>
      <c r="CN40" s="166"/>
      <c r="CO40" s="166"/>
      <c r="CP40" s="166"/>
      <c r="CQ40" s="166"/>
      <c r="CR40" s="166"/>
      <c r="CS40" s="166"/>
    </row>
    <row r="41" spans="8:97" ht="18" customHeight="1">
      <c r="S41" s="162"/>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5"/>
      <c r="CL41" s="165"/>
      <c r="CM41" s="165"/>
      <c r="CN41" s="166"/>
      <c r="CO41" s="166"/>
      <c r="CP41" s="166"/>
      <c r="CQ41" s="166"/>
      <c r="CR41" s="166"/>
      <c r="CS41" s="166"/>
    </row>
    <row r="42" spans="8:97" ht="18" customHeight="1"/>
    <row r="43" spans="8:97" ht="18" customHeight="1"/>
    <row r="44" spans="8:97" ht="18" customHeight="1"/>
    <row r="45" spans="8:97" ht="18" customHeight="1"/>
    <row r="46" spans="8:97" ht="18" customHeight="1"/>
    <row r="47" spans="8:97" ht="18" customHeight="1"/>
    <row r="48" spans="8:97" ht="18" customHeight="1"/>
    <row r="49" s="157" customFormat="1" ht="18" customHeight="1"/>
    <row r="50" s="157" customFormat="1" ht="18" customHeight="1"/>
    <row r="51" s="157" customFormat="1" ht="18" customHeight="1"/>
    <row r="52" s="157" customFormat="1" ht="18" customHeight="1"/>
    <row r="53" s="157" customFormat="1" ht="18" customHeight="1"/>
    <row r="54" s="157" customFormat="1" ht="18" customHeight="1"/>
    <row r="55" s="157" customFormat="1" ht="18" customHeight="1"/>
    <row r="56" s="157" customFormat="1" ht="18" customHeight="1"/>
    <row r="57" s="157" customFormat="1" ht="18" customHeight="1"/>
    <row r="58" s="157" customFormat="1" ht="18" customHeight="1"/>
    <row r="59" s="157" customFormat="1" ht="18" customHeight="1"/>
    <row r="60" s="157" customFormat="1" ht="18" customHeight="1"/>
    <row r="61" s="157" customFormat="1" ht="18" customHeight="1"/>
    <row r="62" s="157" customFormat="1" ht="18" customHeight="1"/>
    <row r="63" s="157" customFormat="1" ht="18" customHeight="1"/>
    <row r="64" s="157" customFormat="1" ht="18" customHeight="1"/>
    <row r="65" s="157" customFormat="1" ht="18" customHeight="1"/>
    <row r="66" s="157" customFormat="1" ht="18" customHeight="1"/>
    <row r="67" s="157" customFormat="1" ht="18" customHeight="1"/>
    <row r="68" s="157" customFormat="1" ht="18" customHeight="1"/>
    <row r="69" s="157" customFormat="1" ht="18" customHeight="1"/>
    <row r="70" s="157" customFormat="1" ht="18" customHeight="1"/>
    <row r="71" s="157" customFormat="1" ht="18" customHeight="1"/>
    <row r="72" s="157" customFormat="1" ht="18" customHeight="1"/>
    <row r="73" s="157" customFormat="1" ht="18" customHeight="1"/>
    <row r="74" s="157" customFormat="1" ht="18" customHeight="1"/>
    <row r="75" s="157" customFormat="1" ht="18" customHeight="1"/>
    <row r="76" s="157" customFormat="1" ht="18" customHeight="1"/>
    <row r="77" s="157" customFormat="1" ht="18" customHeight="1"/>
    <row r="78" s="157" customFormat="1" ht="18" customHeight="1"/>
    <row r="79" s="157" customFormat="1" ht="18" customHeight="1"/>
    <row r="80" s="157" customFormat="1" ht="18" customHeight="1"/>
    <row r="81" s="157" customFormat="1" ht="18" customHeight="1"/>
    <row r="82" s="157" customFormat="1" ht="18" customHeight="1"/>
    <row r="83" s="157" customFormat="1" ht="18" customHeight="1"/>
    <row r="84" s="157" customFormat="1" ht="18" customHeight="1"/>
    <row r="85" s="157" customFormat="1" ht="18" customHeight="1"/>
    <row r="86" s="157" customFormat="1" ht="18" customHeight="1"/>
    <row r="87" s="157" customFormat="1" ht="18" customHeight="1"/>
    <row r="88" s="157" customFormat="1" ht="18" customHeight="1"/>
    <row r="89" s="157" customFormat="1" ht="18" customHeight="1"/>
    <row r="90" s="157" customFormat="1" ht="18" customHeight="1"/>
    <row r="91" s="157" customFormat="1" ht="18" customHeight="1"/>
    <row r="92" s="157" customFormat="1" ht="18" customHeight="1"/>
    <row r="93" s="157" customFormat="1" ht="18" customHeight="1"/>
    <row r="94" s="157" customFormat="1" ht="18" customHeight="1"/>
    <row r="95" s="157" customFormat="1" ht="18" customHeight="1"/>
    <row r="96" s="157" customFormat="1" ht="18" customHeight="1"/>
    <row r="97" s="157" customFormat="1" ht="18" customHeight="1"/>
    <row r="98" s="157" customFormat="1" ht="18" customHeight="1"/>
    <row r="99" s="157" customFormat="1" ht="18" customHeight="1"/>
    <row r="100" s="157" customFormat="1" ht="18" customHeight="1"/>
    <row r="101" s="157" customFormat="1" ht="18" customHeight="1"/>
    <row r="102" s="157" customFormat="1" ht="18" customHeight="1"/>
    <row r="103" s="157" customFormat="1" ht="18" customHeight="1"/>
    <row r="104" s="157" customFormat="1" ht="18" customHeight="1"/>
  </sheetData>
  <sheetProtection algorithmName="SHA-512" hashValue="VxTqjGi0/GuIueVX7bC6f5bonhYQKuvLVvqbGbTDBRkisKLw4rDgFTZxFLn/UM884MAMLQ7FPN4I4P0lF4VsLg==" saltValue="8vmVQMOE3DWwYWu1UFm0HQ=="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9"/>
  <sheetViews>
    <sheetView showGridLines="0" view="pageBreakPreview" zoomScale="90" zoomScaleNormal="90" zoomScaleSheetLayoutView="90" workbookViewId="0">
      <selection activeCell="N46" sqref="N46"/>
    </sheetView>
  </sheetViews>
  <sheetFormatPr defaultColWidth="1.88671875" defaultRowHeight="13.2"/>
  <cols>
    <col min="1" max="1" width="2.109375" style="157" customWidth="1"/>
    <col min="2" max="40" width="2" style="157" customWidth="1"/>
    <col min="41" max="47" width="1.88671875" style="157" customWidth="1"/>
    <col min="48" max="48" width="3.33203125" style="157" customWidth="1"/>
    <col min="49" max="51" width="1.88671875" style="157" customWidth="1"/>
    <col min="52" max="52" width="42.44140625" style="157" customWidth="1"/>
    <col min="53" max="55" width="1.88671875" style="157" customWidth="1"/>
    <col min="56" max="61" width="1.88671875" style="157"/>
    <col min="62" max="63" width="1.88671875" style="157" customWidth="1"/>
    <col min="64" max="64" width="1.88671875" style="157"/>
    <col min="65" max="65" width="1.88671875" style="157" customWidth="1"/>
    <col min="66" max="66" width="1.88671875" style="157"/>
    <col min="67" max="67" width="1.88671875" style="157" customWidth="1"/>
    <col min="68" max="68" width="1.88671875" style="157"/>
    <col min="69" max="71" width="1.88671875" style="157" customWidth="1"/>
    <col min="72" max="72" width="1.88671875" style="157"/>
    <col min="73" max="73" width="1.88671875" style="157" customWidth="1"/>
    <col min="74" max="256" width="1.88671875" style="157"/>
    <col min="257" max="257" width="2.109375" style="157" customWidth="1"/>
    <col min="258" max="296" width="2" style="157" customWidth="1"/>
    <col min="297" max="512" width="1.88671875" style="157"/>
    <col min="513" max="513" width="2.109375" style="157" customWidth="1"/>
    <col min="514" max="552" width="2" style="157" customWidth="1"/>
    <col min="553" max="768" width="1.88671875" style="157"/>
    <col min="769" max="769" width="2.109375" style="157" customWidth="1"/>
    <col min="770" max="808" width="2" style="157" customWidth="1"/>
    <col min="809" max="1024" width="1.88671875" style="157"/>
    <col min="1025" max="1025" width="2.109375" style="157" customWidth="1"/>
    <col min="1026" max="1064" width="2" style="157" customWidth="1"/>
    <col min="1065" max="1280" width="1.88671875" style="157"/>
    <col min="1281" max="1281" width="2.109375" style="157" customWidth="1"/>
    <col min="1282" max="1320" width="2" style="157" customWidth="1"/>
    <col min="1321" max="1536" width="1.88671875" style="157"/>
    <col min="1537" max="1537" width="2.109375" style="157" customWidth="1"/>
    <col min="1538" max="1576" width="2" style="157" customWidth="1"/>
    <col min="1577" max="1792" width="1.88671875" style="157"/>
    <col min="1793" max="1793" width="2.109375" style="157" customWidth="1"/>
    <col min="1794" max="1832" width="2" style="157" customWidth="1"/>
    <col min="1833" max="2048" width="1.88671875" style="157"/>
    <col min="2049" max="2049" width="2.109375" style="157" customWidth="1"/>
    <col min="2050" max="2088" width="2" style="157" customWidth="1"/>
    <col min="2089" max="2304" width="1.88671875" style="157"/>
    <col min="2305" max="2305" width="2.109375" style="157" customWidth="1"/>
    <col min="2306" max="2344" width="2" style="157" customWidth="1"/>
    <col min="2345" max="2560" width="1.88671875" style="157"/>
    <col min="2561" max="2561" width="2.109375" style="157" customWidth="1"/>
    <col min="2562" max="2600" width="2" style="157" customWidth="1"/>
    <col min="2601" max="2816" width="1.88671875" style="157"/>
    <col min="2817" max="2817" width="2.109375" style="157" customWidth="1"/>
    <col min="2818" max="2856" width="2" style="157" customWidth="1"/>
    <col min="2857" max="3072" width="1.88671875" style="157"/>
    <col min="3073" max="3073" width="2.109375" style="157" customWidth="1"/>
    <col min="3074" max="3112" width="2" style="157" customWidth="1"/>
    <col min="3113" max="3328" width="1.88671875" style="157"/>
    <col min="3329" max="3329" width="2.109375" style="157" customWidth="1"/>
    <col min="3330" max="3368" width="2" style="157" customWidth="1"/>
    <col min="3369" max="3584" width="1.88671875" style="157"/>
    <col min="3585" max="3585" width="2.109375" style="157" customWidth="1"/>
    <col min="3586" max="3624" width="2" style="157" customWidth="1"/>
    <col min="3625" max="3840" width="1.88671875" style="157"/>
    <col min="3841" max="3841" width="2.109375" style="157" customWidth="1"/>
    <col min="3842" max="3880" width="2" style="157" customWidth="1"/>
    <col min="3881" max="4096" width="1.88671875" style="157"/>
    <col min="4097" max="4097" width="2.109375" style="157" customWidth="1"/>
    <col min="4098" max="4136" width="2" style="157" customWidth="1"/>
    <col min="4137" max="4352" width="1.88671875" style="157"/>
    <col min="4353" max="4353" width="2.109375" style="157" customWidth="1"/>
    <col min="4354" max="4392" width="2" style="157" customWidth="1"/>
    <col min="4393" max="4608" width="1.88671875" style="157"/>
    <col min="4609" max="4609" width="2.109375" style="157" customWidth="1"/>
    <col min="4610" max="4648" width="2" style="157" customWidth="1"/>
    <col min="4649" max="4864" width="1.88671875" style="157"/>
    <col min="4865" max="4865" width="2.109375" style="157" customWidth="1"/>
    <col min="4866" max="4904" width="2" style="157" customWidth="1"/>
    <col min="4905" max="5120" width="1.88671875" style="157"/>
    <col min="5121" max="5121" width="2.109375" style="157" customWidth="1"/>
    <col min="5122" max="5160" width="2" style="157" customWidth="1"/>
    <col min="5161" max="5376" width="1.88671875" style="157"/>
    <col min="5377" max="5377" width="2.109375" style="157" customWidth="1"/>
    <col min="5378" max="5416" width="2" style="157" customWidth="1"/>
    <col min="5417" max="5632" width="1.88671875" style="157"/>
    <col min="5633" max="5633" width="2.109375" style="157" customWidth="1"/>
    <col min="5634" max="5672" width="2" style="157" customWidth="1"/>
    <col min="5673" max="5888" width="1.88671875" style="157"/>
    <col min="5889" max="5889" width="2.109375" style="157" customWidth="1"/>
    <col min="5890" max="5928" width="2" style="157" customWidth="1"/>
    <col min="5929" max="6144" width="1.88671875" style="157"/>
    <col min="6145" max="6145" width="2.109375" style="157" customWidth="1"/>
    <col min="6146" max="6184" width="2" style="157" customWidth="1"/>
    <col min="6185" max="6400" width="1.88671875" style="157"/>
    <col min="6401" max="6401" width="2.109375" style="157" customWidth="1"/>
    <col min="6402" max="6440" width="2" style="157" customWidth="1"/>
    <col min="6441" max="6656" width="1.88671875" style="157"/>
    <col min="6657" max="6657" width="2.109375" style="157" customWidth="1"/>
    <col min="6658" max="6696" width="2" style="157" customWidth="1"/>
    <col min="6697" max="6912" width="1.88671875" style="157"/>
    <col min="6913" max="6913" width="2.109375" style="157" customWidth="1"/>
    <col min="6914" max="6952" width="2" style="157" customWidth="1"/>
    <col min="6953" max="7168" width="1.88671875" style="157"/>
    <col min="7169" max="7169" width="2.109375" style="157" customWidth="1"/>
    <col min="7170" max="7208" width="2" style="157" customWidth="1"/>
    <col min="7209" max="7424" width="1.88671875" style="157"/>
    <col min="7425" max="7425" width="2.109375" style="157" customWidth="1"/>
    <col min="7426" max="7464" width="2" style="157" customWidth="1"/>
    <col min="7465" max="7680" width="1.88671875" style="157"/>
    <col min="7681" max="7681" width="2.109375" style="157" customWidth="1"/>
    <col min="7682" max="7720" width="2" style="157" customWidth="1"/>
    <col min="7721" max="7936" width="1.88671875" style="157"/>
    <col min="7937" max="7937" width="2.109375" style="157" customWidth="1"/>
    <col min="7938" max="7976" width="2" style="157" customWidth="1"/>
    <col min="7977" max="8192" width="1.88671875" style="157"/>
    <col min="8193" max="8193" width="2.109375" style="157" customWidth="1"/>
    <col min="8194" max="8232" width="2" style="157" customWidth="1"/>
    <col min="8233" max="8448" width="1.88671875" style="157"/>
    <col min="8449" max="8449" width="2.109375" style="157" customWidth="1"/>
    <col min="8450" max="8488" width="2" style="157" customWidth="1"/>
    <col min="8489" max="8704" width="1.88671875" style="157"/>
    <col min="8705" max="8705" width="2.109375" style="157" customWidth="1"/>
    <col min="8706" max="8744" width="2" style="157" customWidth="1"/>
    <col min="8745" max="8960" width="1.88671875" style="157"/>
    <col min="8961" max="8961" width="2.109375" style="157" customWidth="1"/>
    <col min="8962" max="9000" width="2" style="157" customWidth="1"/>
    <col min="9001" max="9216" width="1.88671875" style="157"/>
    <col min="9217" max="9217" width="2.109375" style="157" customWidth="1"/>
    <col min="9218" max="9256" width="2" style="157" customWidth="1"/>
    <col min="9257" max="9472" width="1.88671875" style="157"/>
    <col min="9473" max="9473" width="2.109375" style="157" customWidth="1"/>
    <col min="9474" max="9512" width="2" style="157" customWidth="1"/>
    <col min="9513" max="9728" width="1.88671875" style="157"/>
    <col min="9729" max="9729" width="2.109375" style="157" customWidth="1"/>
    <col min="9730" max="9768" width="2" style="157" customWidth="1"/>
    <col min="9769" max="9984" width="1.88671875" style="157"/>
    <col min="9985" max="9985" width="2.109375" style="157" customWidth="1"/>
    <col min="9986" max="10024" width="2" style="157" customWidth="1"/>
    <col min="10025" max="10240" width="1.88671875" style="157"/>
    <col min="10241" max="10241" width="2.109375" style="157" customWidth="1"/>
    <col min="10242" max="10280" width="2" style="157" customWidth="1"/>
    <col min="10281" max="10496" width="1.88671875" style="157"/>
    <col min="10497" max="10497" width="2.109375" style="157" customWidth="1"/>
    <col min="10498" max="10536" width="2" style="157" customWidth="1"/>
    <col min="10537" max="10752" width="1.88671875" style="157"/>
    <col min="10753" max="10753" width="2.109375" style="157" customWidth="1"/>
    <col min="10754" max="10792" width="2" style="157" customWidth="1"/>
    <col min="10793" max="11008" width="1.88671875" style="157"/>
    <col min="11009" max="11009" width="2.109375" style="157" customWidth="1"/>
    <col min="11010" max="11048" width="2" style="157" customWidth="1"/>
    <col min="11049" max="11264" width="1.88671875" style="157"/>
    <col min="11265" max="11265" width="2.109375" style="157" customWidth="1"/>
    <col min="11266" max="11304" width="2" style="157" customWidth="1"/>
    <col min="11305" max="11520" width="1.88671875" style="157"/>
    <col min="11521" max="11521" width="2.109375" style="157" customWidth="1"/>
    <col min="11522" max="11560" width="2" style="157" customWidth="1"/>
    <col min="11561" max="11776" width="1.88671875" style="157"/>
    <col min="11777" max="11777" width="2.109375" style="157" customWidth="1"/>
    <col min="11778" max="11816" width="2" style="157" customWidth="1"/>
    <col min="11817" max="12032" width="1.88671875" style="157"/>
    <col min="12033" max="12033" width="2.109375" style="157" customWidth="1"/>
    <col min="12034" max="12072" width="2" style="157" customWidth="1"/>
    <col min="12073" max="12288" width="1.88671875" style="157"/>
    <col min="12289" max="12289" width="2.109375" style="157" customWidth="1"/>
    <col min="12290" max="12328" width="2" style="157" customWidth="1"/>
    <col min="12329" max="12544" width="1.88671875" style="157"/>
    <col min="12545" max="12545" width="2.109375" style="157" customWidth="1"/>
    <col min="12546" max="12584" width="2" style="157" customWidth="1"/>
    <col min="12585" max="12800" width="1.88671875" style="157"/>
    <col min="12801" max="12801" width="2.109375" style="157" customWidth="1"/>
    <col min="12802" max="12840" width="2" style="157" customWidth="1"/>
    <col min="12841" max="13056" width="1.88671875" style="157"/>
    <col min="13057" max="13057" width="2.109375" style="157" customWidth="1"/>
    <col min="13058" max="13096" width="2" style="157" customWidth="1"/>
    <col min="13097" max="13312" width="1.88671875" style="157"/>
    <col min="13313" max="13313" width="2.109375" style="157" customWidth="1"/>
    <col min="13314" max="13352" width="2" style="157" customWidth="1"/>
    <col min="13353" max="13568" width="1.88671875" style="157"/>
    <col min="13569" max="13569" width="2.109375" style="157" customWidth="1"/>
    <col min="13570" max="13608" width="2" style="157" customWidth="1"/>
    <col min="13609" max="13824" width="1.88671875" style="157"/>
    <col min="13825" max="13825" width="2.109375" style="157" customWidth="1"/>
    <col min="13826" max="13864" width="2" style="157" customWidth="1"/>
    <col min="13865" max="14080" width="1.88671875" style="157"/>
    <col min="14081" max="14081" width="2.109375" style="157" customWidth="1"/>
    <col min="14082" max="14120" width="2" style="157" customWidth="1"/>
    <col min="14121" max="14336" width="1.88671875" style="157"/>
    <col min="14337" max="14337" width="2.109375" style="157" customWidth="1"/>
    <col min="14338" max="14376" width="2" style="157" customWidth="1"/>
    <col min="14377" max="14592" width="1.88671875" style="157"/>
    <col min="14593" max="14593" width="2.109375" style="157" customWidth="1"/>
    <col min="14594" max="14632" width="2" style="157" customWidth="1"/>
    <col min="14633" max="14848" width="1.88671875" style="157"/>
    <col min="14849" max="14849" width="2.109375" style="157" customWidth="1"/>
    <col min="14850" max="14888" width="2" style="157" customWidth="1"/>
    <col min="14889" max="15104" width="1.88671875" style="157"/>
    <col min="15105" max="15105" width="2.109375" style="157" customWidth="1"/>
    <col min="15106" max="15144" width="2" style="157" customWidth="1"/>
    <col min="15145" max="15360" width="1.88671875" style="157"/>
    <col min="15361" max="15361" width="2.109375" style="157" customWidth="1"/>
    <col min="15362" max="15400" width="2" style="157" customWidth="1"/>
    <col min="15401" max="15616" width="1.88671875" style="157"/>
    <col min="15617" max="15617" width="2.109375" style="157" customWidth="1"/>
    <col min="15618" max="15656" width="2" style="157" customWidth="1"/>
    <col min="15657" max="15872" width="1.88671875" style="157"/>
    <col min="15873" max="15873" width="2.109375" style="157" customWidth="1"/>
    <col min="15874" max="15912" width="2" style="157" customWidth="1"/>
    <col min="15913" max="16128" width="1.88671875" style="157"/>
    <col min="16129" max="16129" width="2.109375" style="157" customWidth="1"/>
    <col min="16130" max="16168" width="2" style="157" customWidth="1"/>
    <col min="16169" max="16384" width="1.88671875" style="157"/>
  </cols>
  <sheetData>
    <row r="1" spans="1:97" ht="19.9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209"/>
      <c r="AJ1" s="209"/>
      <c r="AK1" s="209"/>
      <c r="AL1" s="509" t="s">
        <v>37</v>
      </c>
      <c r="AM1" s="509"/>
      <c r="AN1" s="509"/>
      <c r="AO1" s="509"/>
      <c r="AP1" s="510">
        <f>請求書!AP1</f>
        <v>0</v>
      </c>
      <c r="AQ1" s="511"/>
      <c r="AR1" s="511"/>
      <c r="AS1" s="511"/>
      <c r="AT1" s="511"/>
      <c r="AU1" s="511"/>
      <c r="AV1" s="511"/>
      <c r="AW1" s="511"/>
      <c r="AX1" s="511"/>
    </row>
    <row r="2" spans="1:97" ht="18" customHeight="1">
      <c r="AK2" s="210"/>
      <c r="AL2" s="508" t="str">
        <f>請求書!$AI$2</f>
        <v>　　　　　年　　月　　日　　　</v>
      </c>
      <c r="AM2" s="508"/>
      <c r="AN2" s="508"/>
      <c r="AO2" s="508"/>
      <c r="AP2" s="508"/>
      <c r="AQ2" s="508"/>
      <c r="AR2" s="508"/>
      <c r="AS2" s="508"/>
      <c r="AT2" s="508"/>
      <c r="AU2" s="508"/>
      <c r="AV2" s="508"/>
      <c r="AW2" s="508"/>
      <c r="AX2" s="508"/>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4"/>
      <c r="CD2" s="164"/>
      <c r="CE2" s="164"/>
      <c r="CF2" s="164"/>
      <c r="CG2" s="164"/>
      <c r="CH2" s="164"/>
      <c r="CI2" s="164"/>
      <c r="CJ2" s="164"/>
      <c r="CK2" s="165"/>
      <c r="CL2" s="165"/>
      <c r="CM2" s="165"/>
      <c r="CN2" s="166"/>
      <c r="CO2" s="166"/>
      <c r="CP2" s="166"/>
      <c r="CQ2" s="166"/>
      <c r="CR2" s="166"/>
      <c r="CS2" s="166"/>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4"/>
      <c r="CD3" s="164"/>
      <c r="CE3" s="164"/>
      <c r="CF3" s="164"/>
      <c r="CG3" s="164"/>
      <c r="CH3" s="164"/>
      <c r="CI3" s="164"/>
      <c r="CJ3" s="164"/>
      <c r="CK3" s="165"/>
      <c r="CL3" s="165"/>
      <c r="CM3" s="165"/>
      <c r="CN3" s="166"/>
      <c r="CO3" s="166"/>
      <c r="CP3" s="166"/>
      <c r="CQ3" s="166"/>
      <c r="CR3" s="166"/>
      <c r="CS3" s="166"/>
    </row>
    <row r="4" spans="1:97" ht="6" customHeight="1">
      <c r="A4" s="512" t="s">
        <v>66</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5"/>
      <c r="CL4" s="165"/>
      <c r="CM4" s="165"/>
      <c r="CN4" s="170"/>
      <c r="CO4" s="170"/>
      <c r="CP4" s="170"/>
      <c r="CQ4" s="170"/>
      <c r="CR4" s="170"/>
      <c r="CS4" s="170"/>
    </row>
    <row r="5" spans="1:97" s="171"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1"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1" customFormat="1"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row>
    <row r="8" spans="1:97" ht="18" customHeight="1">
      <c r="C8" s="513">
        <f>請求書!$C$8</f>
        <v>0</v>
      </c>
      <c r="D8" s="513"/>
      <c r="E8" s="513"/>
      <c r="F8" s="513"/>
      <c r="G8" s="513"/>
      <c r="H8" s="513"/>
      <c r="I8" s="513"/>
      <c r="J8" s="513"/>
      <c r="K8" s="513"/>
      <c r="L8" s="513"/>
      <c r="M8" s="513"/>
      <c r="N8" s="513"/>
      <c r="O8" s="513"/>
      <c r="P8" s="513"/>
      <c r="Q8" s="513"/>
      <c r="R8" s="513"/>
      <c r="S8" s="513"/>
      <c r="T8" s="513"/>
      <c r="U8" s="513"/>
      <c r="V8" s="173"/>
      <c r="W8" s="173"/>
      <c r="X8" s="173"/>
      <c r="AZ8" s="163"/>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5"/>
      <c r="CL8" s="165"/>
      <c r="CM8" s="165"/>
      <c r="CN8" s="166"/>
      <c r="CO8" s="166"/>
      <c r="CP8" s="166"/>
      <c r="CQ8" s="166"/>
      <c r="CR8" s="166"/>
      <c r="CS8" s="166"/>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4"/>
      <c r="Z9" s="175"/>
      <c r="AA9" s="162"/>
      <c r="AB9" s="162"/>
      <c r="AC9" s="162"/>
      <c r="AD9" s="162"/>
      <c r="AE9" s="162"/>
      <c r="AF9" s="162"/>
      <c r="AG9" s="162"/>
      <c r="AH9" s="162"/>
      <c r="AI9" s="162"/>
      <c r="AJ9" s="162"/>
      <c r="AK9" s="162"/>
      <c r="AL9" s="162"/>
      <c r="AM9" s="162"/>
      <c r="AN9" s="162"/>
      <c r="AZ9" s="163"/>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5"/>
      <c r="CL9" s="165"/>
      <c r="CM9" s="165"/>
      <c r="CN9" s="166"/>
      <c r="CO9" s="166"/>
      <c r="CP9" s="166"/>
      <c r="CQ9" s="166"/>
      <c r="CR9" s="166"/>
      <c r="CS9" s="166"/>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2"/>
      <c r="Z10" s="175"/>
      <c r="AA10" s="162"/>
      <c r="AB10" s="162"/>
      <c r="AC10" s="162"/>
      <c r="AD10" s="162"/>
      <c r="AE10" s="162"/>
      <c r="AF10" s="162"/>
      <c r="AG10" s="162"/>
      <c r="AH10" s="162"/>
      <c r="AI10" s="162"/>
      <c r="AJ10" s="162"/>
      <c r="AK10" s="162"/>
      <c r="AL10" s="162"/>
      <c r="AM10" s="162"/>
      <c r="AN10" s="162"/>
      <c r="AZ10" s="163"/>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5"/>
      <c r="CL10" s="165"/>
      <c r="CM10" s="165"/>
      <c r="CN10" s="166"/>
      <c r="CO10" s="166"/>
      <c r="CP10" s="166"/>
      <c r="CQ10" s="166"/>
      <c r="CR10" s="166"/>
      <c r="CS10" s="166"/>
    </row>
    <row r="11" spans="1:97" ht="18" customHeight="1">
      <c r="A11" s="162"/>
      <c r="B11" s="162"/>
      <c r="C11" s="176"/>
      <c r="D11" s="176"/>
      <c r="E11" s="176"/>
      <c r="F11" s="176"/>
      <c r="G11" s="176"/>
      <c r="H11" s="176"/>
      <c r="I11" s="176"/>
      <c r="J11" s="176"/>
      <c r="K11" s="176"/>
      <c r="L11" s="176"/>
      <c r="M11" s="176"/>
      <c r="N11" s="176"/>
      <c r="O11" s="176"/>
      <c r="P11" s="176"/>
      <c r="Q11" s="176"/>
      <c r="R11" s="176"/>
      <c r="S11" s="176"/>
      <c r="X11" s="162"/>
      <c r="Y11" s="162"/>
      <c r="Z11" s="162"/>
      <c r="AA11" s="177"/>
      <c r="AB11" s="162"/>
      <c r="AC11" s="162"/>
      <c r="AD11" s="162"/>
      <c r="AE11" s="162"/>
      <c r="AF11" s="162"/>
      <c r="AG11" s="162"/>
      <c r="AH11" s="162"/>
      <c r="AI11" s="162"/>
      <c r="AJ11" s="162"/>
      <c r="AK11" s="162"/>
      <c r="AL11" s="162"/>
      <c r="AM11" s="162"/>
      <c r="AN11" s="162"/>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5"/>
      <c r="CL11" s="165"/>
      <c r="CM11" s="165"/>
      <c r="CN11" s="170"/>
      <c r="CO11" s="170"/>
      <c r="CP11" s="170"/>
      <c r="CQ11" s="170"/>
      <c r="CR11" s="170"/>
      <c r="CS11" s="170"/>
    </row>
    <row r="12" spans="1:97" ht="18" customHeight="1">
      <c r="A12" s="162"/>
      <c r="B12" s="162"/>
      <c r="C12" s="176"/>
      <c r="D12" s="176"/>
      <c r="E12" s="176"/>
      <c r="F12" s="176"/>
      <c r="G12" s="176"/>
      <c r="H12" s="176"/>
      <c r="I12" s="176"/>
      <c r="J12" s="176"/>
      <c r="K12" s="176"/>
      <c r="L12" s="176"/>
      <c r="M12" s="176"/>
      <c r="N12" s="176"/>
      <c r="O12" s="176"/>
      <c r="P12" s="176"/>
      <c r="Q12" s="176"/>
      <c r="R12" s="176"/>
      <c r="S12" s="176"/>
      <c r="T12" s="176"/>
      <c r="U12" s="176"/>
      <c r="V12" s="176"/>
      <c r="W12" s="179"/>
      <c r="X12" s="179"/>
      <c r="Y12" s="179"/>
      <c r="Z12" s="179"/>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5"/>
      <c r="CL12" s="165"/>
      <c r="CM12" s="165"/>
      <c r="CN12" s="170"/>
      <c r="CO12" s="170"/>
      <c r="CP12" s="170"/>
      <c r="CQ12" s="170"/>
      <c r="CR12" s="170"/>
      <c r="CS12" s="170"/>
    </row>
    <row r="13" spans="1:97" ht="18" customHeight="1">
      <c r="A13" s="162"/>
      <c r="B13" s="162"/>
      <c r="N13" s="162"/>
      <c r="O13" s="162"/>
      <c r="P13" s="162"/>
      <c r="Q13" s="162"/>
      <c r="R13" s="162"/>
      <c r="S13" s="162"/>
      <c r="T13" s="179"/>
      <c r="U13" s="179"/>
      <c r="V13" s="179"/>
      <c r="W13" s="179"/>
      <c r="X13" s="179"/>
      <c r="Y13" s="179"/>
      <c r="Z13" s="179"/>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5"/>
      <c r="CL13" s="165"/>
      <c r="CM13" s="165"/>
      <c r="CN13" s="166"/>
      <c r="CO13" s="166"/>
      <c r="CP13" s="166"/>
      <c r="CQ13" s="166"/>
      <c r="CR13" s="166"/>
      <c r="CS13" s="166"/>
    </row>
    <row r="14" spans="1:97" ht="18" customHeight="1">
      <c r="A14" s="177"/>
      <c r="B14" s="177"/>
      <c r="C14" s="162"/>
      <c r="D14" s="162"/>
      <c r="E14" s="162"/>
      <c r="F14" s="162"/>
      <c r="G14" s="162"/>
      <c r="H14" s="162"/>
      <c r="S14" s="162"/>
      <c r="T14" s="179"/>
      <c r="U14" s="179"/>
      <c r="V14" s="179"/>
      <c r="W14" s="179"/>
      <c r="X14" s="179"/>
      <c r="Y14" s="179"/>
      <c r="Z14" s="179"/>
      <c r="AA14" s="180"/>
      <c r="AB14" s="181"/>
      <c r="AC14" s="181"/>
      <c r="AD14" s="181"/>
      <c r="AE14" s="181"/>
      <c r="AF14" s="181"/>
      <c r="AG14" s="181"/>
      <c r="AH14" s="181"/>
      <c r="AI14" s="181"/>
      <c r="AJ14" s="181"/>
      <c r="AK14" s="181"/>
      <c r="AL14" s="181"/>
      <c r="AM14" s="181"/>
      <c r="AN14" s="181"/>
      <c r="AO14" s="181"/>
      <c r="AP14" s="181"/>
      <c r="AQ14" s="181"/>
      <c r="AR14" s="181"/>
      <c r="AS14" s="181"/>
      <c r="AT14" s="181"/>
      <c r="AU14" s="181"/>
      <c r="AV14" s="181"/>
      <c r="AZ14" s="183"/>
      <c r="BA14" s="183"/>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5"/>
      <c r="CL14" s="165"/>
      <c r="CM14" s="165"/>
      <c r="CN14" s="166"/>
      <c r="CO14" s="166"/>
      <c r="CP14" s="166"/>
      <c r="CQ14" s="166"/>
      <c r="CR14" s="166"/>
      <c r="CS14" s="166"/>
    </row>
    <row r="15" spans="1:97" ht="18" customHeight="1">
      <c r="A15" s="162"/>
      <c r="B15" s="162"/>
      <c r="C15" s="162"/>
      <c r="D15" s="162"/>
      <c r="E15" s="162"/>
      <c r="F15" s="162"/>
      <c r="G15" s="162"/>
      <c r="H15" s="162"/>
      <c r="I15" s="162"/>
      <c r="J15" s="162"/>
      <c r="K15" s="162"/>
      <c r="L15" s="162"/>
      <c r="M15" s="162"/>
      <c r="N15" s="162"/>
      <c r="O15" s="162"/>
      <c r="P15" s="162"/>
      <c r="Q15" s="162"/>
      <c r="R15" s="162"/>
      <c r="S15" s="162"/>
      <c r="T15" s="179"/>
      <c r="U15" s="179"/>
      <c r="V15" s="179"/>
      <c r="W15" s="179"/>
      <c r="X15" s="179"/>
      <c r="Y15" s="179"/>
      <c r="Z15" s="179"/>
      <c r="AA15" s="180"/>
      <c r="AB15" s="181"/>
      <c r="AC15" s="181"/>
      <c r="AD15" s="181"/>
      <c r="AE15" s="181"/>
      <c r="AF15" s="181"/>
      <c r="AG15" s="181"/>
      <c r="AH15" s="181"/>
      <c r="AI15" s="181"/>
      <c r="AJ15" s="181"/>
      <c r="AK15" s="181"/>
      <c r="AL15" s="181"/>
      <c r="AM15" s="181"/>
      <c r="AN15" s="181"/>
      <c r="AO15" s="181"/>
      <c r="AP15" s="181"/>
      <c r="AQ15" s="181"/>
      <c r="AR15" s="181"/>
      <c r="AS15" s="181"/>
      <c r="AT15" s="181"/>
      <c r="AU15" s="181"/>
      <c r="AV15" s="181"/>
    </row>
    <row r="16" spans="1:97" ht="18" customHeight="1">
      <c r="A16" s="162"/>
      <c r="B16" s="162"/>
    </row>
    <row r="17" spans="1:97" ht="18" customHeight="1">
      <c r="A17" s="162"/>
      <c r="B17" s="162"/>
      <c r="C17" s="506" t="s">
        <v>67</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2"/>
      <c r="B18" s="162"/>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2"/>
      <c r="B20" s="162"/>
    </row>
    <row r="21" spans="1:97" s="162"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row>
    <row r="22" spans="1:97" s="162" customFormat="1" ht="30" customHeight="1">
      <c r="C22" s="489" t="str">
        <f>請求書!C22</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f>請求書!$AH22</f>
        <v/>
      </c>
      <c r="AI22" s="490"/>
      <c r="AJ22" s="490"/>
      <c r="AK22" s="490"/>
      <c r="AL22" s="490"/>
      <c r="AM22" s="491" t="str">
        <f>請求書!$AM22</f>
        <v/>
      </c>
      <c r="AN22" s="491"/>
      <c r="AO22" s="491"/>
      <c r="AP22" s="491"/>
      <c r="AQ22" s="491"/>
      <c r="AR22" s="485" t="str">
        <f>請求書!$AR22</f>
        <v/>
      </c>
      <c r="AS22" s="485"/>
      <c r="AT22" s="485"/>
      <c r="AU22" s="485"/>
      <c r="AV22" s="485"/>
    </row>
    <row r="23" spans="1:97" s="162"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f>請求書!$AH23</f>
        <v/>
      </c>
      <c r="AI23" s="490"/>
      <c r="AJ23" s="490"/>
      <c r="AK23" s="490"/>
      <c r="AL23" s="490"/>
      <c r="AM23" s="491" t="str">
        <f>請求書!$AM23</f>
        <v/>
      </c>
      <c r="AN23" s="491"/>
      <c r="AO23" s="491"/>
      <c r="AP23" s="491"/>
      <c r="AQ23" s="491"/>
      <c r="AR23" s="485" t="str">
        <f>請求書!$AR23</f>
        <v/>
      </c>
      <c r="AS23" s="485"/>
      <c r="AT23" s="485"/>
      <c r="AU23" s="485"/>
      <c r="AV23" s="485"/>
    </row>
    <row r="24" spans="1:97" s="162"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f>請求書!$AH24</f>
        <v/>
      </c>
      <c r="AI24" s="490"/>
      <c r="AJ24" s="490"/>
      <c r="AK24" s="490"/>
      <c r="AL24" s="490"/>
      <c r="AM24" s="491" t="str">
        <f>請求書!$AM24</f>
        <v/>
      </c>
      <c r="AN24" s="491"/>
      <c r="AO24" s="491"/>
      <c r="AP24" s="491"/>
      <c r="AQ24" s="491"/>
      <c r="AR24" s="485" t="str">
        <f>請求書!$AR24</f>
        <v/>
      </c>
      <c r="AS24" s="485"/>
      <c r="AT24" s="485"/>
      <c r="AU24" s="485"/>
      <c r="AV24" s="485"/>
    </row>
    <row r="25" spans="1:97" s="162"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f>請求書!$AH25</f>
        <v/>
      </c>
      <c r="AI25" s="490"/>
      <c r="AJ25" s="490"/>
      <c r="AK25" s="490"/>
      <c r="AL25" s="490"/>
      <c r="AM25" s="491" t="str">
        <f>請求書!$AM25</f>
        <v/>
      </c>
      <c r="AN25" s="491"/>
      <c r="AO25" s="491"/>
      <c r="AP25" s="491"/>
      <c r="AQ25" s="491"/>
      <c r="AR25" s="485" t="str">
        <f>請求書!$AR25</f>
        <v/>
      </c>
      <c r="AS25" s="485"/>
      <c r="AT25" s="485"/>
      <c r="AU25" s="485"/>
      <c r="AV25" s="485"/>
    </row>
    <row r="26" spans="1:97" s="162"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f>請求書!$AH26</f>
        <v/>
      </c>
      <c r="AI26" s="490"/>
      <c r="AJ26" s="490"/>
      <c r="AK26" s="490"/>
      <c r="AL26" s="490"/>
      <c r="AM26" s="491" t="str">
        <f>請求書!$AM26</f>
        <v/>
      </c>
      <c r="AN26" s="491"/>
      <c r="AO26" s="491"/>
      <c r="AP26" s="491"/>
      <c r="AQ26" s="491"/>
      <c r="AR26" s="485" t="str">
        <f>請求書!$AR26</f>
        <v/>
      </c>
      <c r="AS26" s="485"/>
      <c r="AT26" s="485"/>
      <c r="AU26" s="485"/>
      <c r="AV26" s="485"/>
    </row>
    <row r="27" spans="1:97" s="162"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f>請求書!$AH27</f>
        <v/>
      </c>
      <c r="AI27" s="490"/>
      <c r="AJ27" s="490"/>
      <c r="AK27" s="490"/>
      <c r="AL27" s="490"/>
      <c r="AM27" s="491" t="str">
        <f>請求書!$AM27</f>
        <v/>
      </c>
      <c r="AN27" s="491"/>
      <c r="AO27" s="491"/>
      <c r="AP27" s="491"/>
      <c r="AQ27" s="491"/>
      <c r="AR27" s="485" t="str">
        <f>請求書!$AR27</f>
        <v/>
      </c>
      <c r="AS27" s="485"/>
      <c r="AT27" s="485"/>
      <c r="AU27" s="485"/>
      <c r="AV27" s="485"/>
    </row>
    <row r="28" spans="1:97" s="162"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f>請求書!$AH28</f>
        <v/>
      </c>
      <c r="AI28" s="490"/>
      <c r="AJ28" s="490"/>
      <c r="AK28" s="490"/>
      <c r="AL28" s="490"/>
      <c r="AM28" s="491" t="str">
        <f>請求書!$AM28</f>
        <v/>
      </c>
      <c r="AN28" s="491"/>
      <c r="AO28" s="491"/>
      <c r="AP28" s="491"/>
      <c r="AQ28" s="491"/>
      <c r="AR28" s="485" t="str">
        <f>請求書!$AR28</f>
        <v/>
      </c>
      <c r="AS28" s="485"/>
      <c r="AT28" s="485"/>
      <c r="AU28" s="485"/>
      <c r="AV28" s="485"/>
    </row>
    <row r="29" spans="1:97" s="162"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f>請求書!$AH29</f>
        <v/>
      </c>
      <c r="AI29" s="490"/>
      <c r="AJ29" s="490"/>
      <c r="AK29" s="490"/>
      <c r="AL29" s="490"/>
      <c r="AM29" s="491" t="str">
        <f>請求書!$AM29</f>
        <v/>
      </c>
      <c r="AN29" s="491"/>
      <c r="AO29" s="491"/>
      <c r="AP29" s="491"/>
      <c r="AQ29" s="491"/>
      <c r="AR29" s="485" t="str">
        <f>請求書!$AR29</f>
        <v/>
      </c>
      <c r="AS29" s="485"/>
      <c r="AT29" s="485"/>
      <c r="AU29" s="485"/>
      <c r="AV29" s="485"/>
    </row>
    <row r="30" spans="1:97" s="162"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f>請求書!$AH30</f>
        <v/>
      </c>
      <c r="AI30" s="490"/>
      <c r="AJ30" s="490"/>
      <c r="AK30" s="490"/>
      <c r="AL30" s="490"/>
      <c r="AM30" s="491" t="str">
        <f>請求書!$AM30</f>
        <v/>
      </c>
      <c r="AN30" s="491"/>
      <c r="AO30" s="491"/>
      <c r="AP30" s="491"/>
      <c r="AQ30" s="491"/>
      <c r="AR30" s="485" t="str">
        <f>請求書!$AR30</f>
        <v/>
      </c>
      <c r="AS30" s="485"/>
      <c r="AT30" s="485"/>
      <c r="AU30" s="485"/>
      <c r="AV30" s="485"/>
    </row>
    <row r="31" spans="1:97" s="162"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f>請求書!$AH31</f>
        <v/>
      </c>
      <c r="AI31" s="490"/>
      <c r="AJ31" s="490"/>
      <c r="AK31" s="490"/>
      <c r="AL31" s="490"/>
      <c r="AM31" s="491" t="str">
        <f>請求書!$AM31</f>
        <v/>
      </c>
      <c r="AN31" s="491"/>
      <c r="AO31" s="491"/>
      <c r="AP31" s="491"/>
      <c r="AQ31" s="491"/>
      <c r="AR31" s="485" t="str">
        <f>請求書!$AR31</f>
        <v/>
      </c>
      <c r="AS31" s="485"/>
      <c r="AT31" s="485"/>
      <c r="AU31" s="485"/>
      <c r="AV31" s="485"/>
    </row>
    <row r="32" spans="1:97" s="162" customFormat="1" ht="18" customHeight="1">
      <c r="N32" s="187"/>
      <c r="AB32" s="188"/>
      <c r="AH32" s="491" t="s">
        <v>2</v>
      </c>
      <c r="AI32" s="491"/>
      <c r="AJ32" s="491"/>
      <c r="AK32" s="491"/>
      <c r="AL32" s="491"/>
      <c r="AM32" s="491"/>
      <c r="AN32" s="491"/>
      <c r="AO32" s="491"/>
      <c r="AP32" s="491"/>
      <c r="AQ32" s="491"/>
      <c r="AR32" s="485">
        <f>AR34-AR33</f>
        <v>0</v>
      </c>
      <c r="AS32" s="505"/>
      <c r="AT32" s="505"/>
      <c r="AU32" s="505"/>
      <c r="AV32" s="505"/>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1"/>
      <c r="CL32" s="191"/>
      <c r="CM32" s="191"/>
      <c r="CN32" s="192"/>
      <c r="CO32" s="192"/>
      <c r="CP32" s="192"/>
      <c r="CQ32" s="192"/>
      <c r="CR32" s="192"/>
      <c r="CS32" s="192"/>
    </row>
    <row r="33" spans="8:97" s="162" customFormat="1" ht="18" customHeight="1">
      <c r="N33" s="193"/>
      <c r="AH33" s="491" t="s">
        <v>1</v>
      </c>
      <c r="AI33" s="491"/>
      <c r="AJ33" s="491"/>
      <c r="AK33" s="491"/>
      <c r="AL33" s="491"/>
      <c r="AM33" s="491"/>
      <c r="AN33" s="491"/>
      <c r="AO33" s="491"/>
      <c r="AP33" s="491"/>
      <c r="AQ33" s="491"/>
      <c r="AR33" s="485">
        <f>ROUND(AR34-(AR34/(1+0.1)),0)</f>
        <v>0</v>
      </c>
      <c r="AS33" s="485"/>
      <c r="AT33" s="485"/>
      <c r="AU33" s="485"/>
      <c r="AV33" s="485"/>
      <c r="AZ33" s="190"/>
      <c r="BA33" s="496"/>
      <c r="BB33" s="496"/>
      <c r="BC33" s="496"/>
      <c r="BD33" s="496"/>
      <c r="BE33" s="496"/>
      <c r="BF33" s="496"/>
      <c r="BG33" s="496"/>
      <c r="BH33" s="496"/>
      <c r="BI33" s="496"/>
      <c r="BJ33" s="496"/>
      <c r="BK33" s="496"/>
      <c r="BL33" s="496"/>
      <c r="BM33" s="496"/>
      <c r="BN33" s="496"/>
      <c r="BO33" s="496"/>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1"/>
      <c r="CL33" s="191"/>
      <c r="CM33" s="191"/>
      <c r="CN33" s="192"/>
      <c r="CO33" s="192"/>
      <c r="CP33" s="192"/>
      <c r="CQ33" s="192"/>
      <c r="CR33" s="192"/>
      <c r="CS33" s="192"/>
    </row>
    <row r="34" spans="8:97" s="162" customFormat="1" ht="18" customHeight="1">
      <c r="N34" s="193"/>
      <c r="AH34" s="491" t="s">
        <v>71</v>
      </c>
      <c r="AI34" s="491"/>
      <c r="AJ34" s="491"/>
      <c r="AK34" s="491"/>
      <c r="AL34" s="491"/>
      <c r="AM34" s="491"/>
      <c r="AN34" s="491"/>
      <c r="AO34" s="491"/>
      <c r="AP34" s="491"/>
      <c r="AQ34" s="491"/>
      <c r="AR34" s="485">
        <f>SUM(AR22:AV31)</f>
        <v>0</v>
      </c>
      <c r="AS34" s="485"/>
      <c r="AT34" s="485"/>
      <c r="AU34" s="485"/>
      <c r="AV34" s="485"/>
      <c r="AZ34" s="190"/>
      <c r="BA34" s="496"/>
      <c r="BB34" s="496"/>
      <c r="BC34" s="496"/>
      <c r="BD34" s="496"/>
      <c r="BE34" s="496"/>
      <c r="BF34" s="496"/>
      <c r="BG34" s="496"/>
      <c r="BH34" s="496"/>
      <c r="BI34" s="496"/>
      <c r="BJ34" s="496"/>
      <c r="BK34" s="496"/>
      <c r="BL34" s="496"/>
      <c r="BM34" s="496"/>
      <c r="BN34" s="496"/>
      <c r="BO34" s="496"/>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1"/>
      <c r="CL34" s="191"/>
      <c r="CM34" s="191"/>
      <c r="CN34" s="192"/>
      <c r="CO34" s="192"/>
      <c r="CP34" s="192"/>
      <c r="CQ34" s="192"/>
      <c r="CR34" s="192"/>
      <c r="CS34" s="192"/>
    </row>
    <row r="35" spans="8:97" ht="18" customHeight="1">
      <c r="H35" s="162"/>
      <c r="I35" s="162"/>
      <c r="J35" s="162"/>
      <c r="K35" s="162"/>
      <c r="L35" s="162"/>
      <c r="M35" s="162"/>
      <c r="N35" s="193"/>
      <c r="O35" s="162"/>
      <c r="P35" s="162"/>
      <c r="Q35" s="162"/>
      <c r="R35" s="162"/>
      <c r="S35" s="162"/>
      <c r="AH35" s="167"/>
      <c r="AI35" s="167"/>
      <c r="AJ35" s="167"/>
      <c r="AK35" s="167"/>
      <c r="AL35" s="167"/>
      <c r="AM35" s="167"/>
      <c r="AN35" s="167"/>
      <c r="AO35" s="167"/>
      <c r="AP35" s="167"/>
      <c r="AQ35" s="167"/>
      <c r="AR35" s="194"/>
      <c r="AS35" s="194"/>
      <c r="AT35" s="194"/>
      <c r="AU35" s="194"/>
      <c r="AV35" s="194"/>
      <c r="AZ35" s="497"/>
      <c r="BA35" s="497"/>
      <c r="BB35" s="497"/>
      <c r="BC35" s="497"/>
      <c r="BD35" s="497"/>
      <c r="BE35" s="497"/>
      <c r="BF35" s="497"/>
      <c r="BG35" s="497"/>
      <c r="BH35" s="497"/>
      <c r="BI35" s="497"/>
      <c r="BJ35" s="497"/>
      <c r="BK35" s="497"/>
      <c r="BL35" s="497"/>
      <c r="BM35" s="497"/>
      <c r="BN35" s="497"/>
      <c r="BO35" s="497"/>
      <c r="BP35" s="497"/>
      <c r="BQ35" s="497"/>
      <c r="BR35" s="164"/>
      <c r="BS35" s="164"/>
      <c r="BT35" s="164"/>
      <c r="BU35" s="164"/>
      <c r="BV35" s="164"/>
      <c r="BW35" s="164"/>
      <c r="BX35" s="164"/>
      <c r="BY35" s="164"/>
      <c r="BZ35" s="164"/>
      <c r="CA35" s="164"/>
      <c r="CB35" s="164"/>
      <c r="CC35" s="164"/>
      <c r="CD35" s="164"/>
      <c r="CE35" s="164"/>
      <c r="CF35" s="164"/>
      <c r="CG35" s="164"/>
      <c r="CH35" s="164"/>
      <c r="CI35" s="164"/>
      <c r="CJ35" s="164"/>
      <c r="CK35" s="165"/>
      <c r="CL35" s="165"/>
      <c r="CM35" s="165"/>
      <c r="CN35" s="166"/>
      <c r="CO35" s="166"/>
      <c r="CP35" s="166"/>
      <c r="CQ35" s="166"/>
      <c r="CR35" s="166"/>
      <c r="CS35" s="166"/>
    </row>
    <row r="36" spans="8:97" ht="30" customHeight="1" thickBot="1">
      <c r="H36" s="504" t="s">
        <v>65</v>
      </c>
      <c r="I36" s="504"/>
      <c r="J36" s="504"/>
      <c r="K36" s="504"/>
      <c r="L36" s="504"/>
      <c r="M36" s="504"/>
      <c r="N36" s="504"/>
      <c r="O36" s="498">
        <f t="shared" ref="O36" si="0">$AR$34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5" t="s">
        <v>57</v>
      </c>
      <c r="AL36" s="196"/>
      <c r="AM36" s="162"/>
      <c r="AN36" s="162"/>
      <c r="AO36" s="162"/>
      <c r="AP36" s="162"/>
      <c r="AZ36" s="497"/>
      <c r="BA36" s="497"/>
      <c r="BB36" s="497"/>
      <c r="BC36" s="497"/>
      <c r="BD36" s="497"/>
      <c r="BE36" s="497"/>
      <c r="BF36" s="497"/>
      <c r="BG36" s="497"/>
      <c r="BH36" s="497"/>
      <c r="BI36" s="497"/>
      <c r="BJ36" s="497"/>
      <c r="BK36" s="497"/>
      <c r="BL36" s="497"/>
      <c r="BM36" s="497"/>
      <c r="BN36" s="497"/>
      <c r="BO36" s="497"/>
      <c r="BP36" s="497"/>
      <c r="BQ36" s="497"/>
      <c r="BR36" s="169"/>
      <c r="BS36" s="169"/>
      <c r="BT36" s="169"/>
      <c r="BU36" s="169"/>
      <c r="BV36" s="169"/>
      <c r="BW36" s="169"/>
      <c r="BX36" s="169"/>
      <c r="BY36" s="169"/>
      <c r="BZ36" s="169"/>
      <c r="CA36" s="169"/>
      <c r="CB36" s="169"/>
      <c r="CC36" s="169"/>
      <c r="CD36" s="169"/>
      <c r="CE36" s="169"/>
      <c r="CF36" s="169"/>
      <c r="CG36" s="169"/>
      <c r="CH36" s="169"/>
      <c r="CI36" s="169"/>
      <c r="CJ36" s="169"/>
      <c r="CK36" s="165"/>
      <c r="CL36" s="165"/>
      <c r="CM36" s="165"/>
      <c r="CN36" s="170"/>
      <c r="CO36" s="170"/>
      <c r="CP36" s="170"/>
      <c r="CQ36" s="170"/>
      <c r="CR36" s="170"/>
      <c r="CS36" s="170"/>
    </row>
    <row r="37" spans="8:97" ht="18" customHeight="1">
      <c r="H37" s="162"/>
      <c r="I37" s="162"/>
      <c r="J37" s="162"/>
      <c r="K37" s="162"/>
      <c r="L37" s="162"/>
      <c r="M37" s="162"/>
      <c r="N37" s="162"/>
      <c r="O37" s="494"/>
      <c r="P37" s="494"/>
      <c r="Q37" s="494"/>
      <c r="R37" s="494"/>
      <c r="S37" s="494"/>
      <c r="T37" s="494"/>
      <c r="U37" s="494"/>
      <c r="V37" s="494"/>
      <c r="W37" s="494"/>
      <c r="X37" s="494"/>
      <c r="Y37" s="494"/>
      <c r="Z37" s="494"/>
      <c r="AA37" s="494"/>
      <c r="AB37" s="494"/>
      <c r="AC37" s="494"/>
      <c r="AD37" s="494"/>
      <c r="AE37" s="494"/>
      <c r="AF37" s="499"/>
      <c r="AG37" s="499"/>
      <c r="AH37" s="499"/>
      <c r="AI37" s="499"/>
      <c r="AJ37" s="197"/>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5"/>
      <c r="CL37" s="165"/>
      <c r="CM37" s="165"/>
      <c r="CN37" s="170"/>
      <c r="CO37" s="170"/>
      <c r="CP37" s="170"/>
      <c r="CQ37" s="170"/>
      <c r="CR37" s="170"/>
      <c r="CS37" s="170"/>
    </row>
    <row r="38" spans="8:97" ht="18" customHeight="1">
      <c r="U38" s="162"/>
      <c r="V38" s="162"/>
      <c r="W38" s="162"/>
      <c r="X38" s="162"/>
      <c r="Y38" s="162"/>
      <c r="Z38" s="162"/>
      <c r="AA38" s="162"/>
      <c r="AB38" s="162"/>
      <c r="AC38" s="162"/>
      <c r="AD38" s="188"/>
      <c r="AJ38" s="188"/>
      <c r="AK38" s="162"/>
      <c r="AL38" s="188"/>
      <c r="AM38" s="203"/>
      <c r="BF38" s="208"/>
      <c r="BK38" s="212"/>
    </row>
    <row r="39" spans="8:97" ht="18" customHeight="1">
      <c r="N39" s="162"/>
      <c r="O39" s="162"/>
      <c r="P39" s="162"/>
      <c r="Q39" s="162"/>
      <c r="R39" s="162"/>
      <c r="S39" s="162"/>
      <c r="T39" s="162"/>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13"/>
      <c r="CL39" s="213"/>
      <c r="CM39" s="213"/>
      <c r="CN39" s="213"/>
      <c r="CO39" s="213"/>
      <c r="CP39" s="213"/>
      <c r="CQ39" s="213"/>
      <c r="CR39" s="213"/>
      <c r="CS39" s="213"/>
    </row>
    <row r="40" spans="8:97" ht="18" customHeight="1">
      <c r="N40" s="193"/>
      <c r="O40" s="162"/>
      <c r="P40" s="162"/>
      <c r="Q40" s="162"/>
      <c r="R40" s="162"/>
      <c r="S40" s="162"/>
      <c r="T40" s="162"/>
      <c r="U40" s="162"/>
      <c r="V40" s="162"/>
      <c r="W40" s="162"/>
      <c r="X40" s="162"/>
      <c r="Y40" s="162"/>
      <c r="Z40" s="162"/>
      <c r="AA40" s="162"/>
      <c r="AB40" s="188"/>
      <c r="AH40" s="188"/>
      <c r="AI40" s="162"/>
      <c r="AJ40" s="188"/>
      <c r="AK40" s="494"/>
      <c r="AL40" s="495"/>
      <c r="AM40" s="495"/>
      <c r="AN40" s="495"/>
      <c r="AO40" s="495"/>
      <c r="AP40" s="495"/>
      <c r="AQ40" s="495"/>
      <c r="AR40" s="495"/>
      <c r="AS40" s="495"/>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5"/>
      <c r="CL40" s="165"/>
      <c r="CM40" s="165"/>
      <c r="CN40" s="166"/>
      <c r="CO40" s="166"/>
      <c r="CP40" s="166"/>
      <c r="CQ40" s="166"/>
      <c r="CR40" s="166"/>
      <c r="CS40" s="166"/>
    </row>
    <row r="41" spans="8:97" ht="18" customHeight="1">
      <c r="S41" s="162"/>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5"/>
      <c r="CL41" s="165"/>
      <c r="CM41" s="165"/>
      <c r="CN41" s="166"/>
      <c r="CO41" s="166"/>
      <c r="CP41" s="166"/>
      <c r="CQ41" s="166"/>
      <c r="CR41" s="166"/>
      <c r="CS41" s="166"/>
    </row>
    <row r="42" spans="8:97" ht="18" customHeight="1">
      <c r="BF42" s="208"/>
      <c r="BK42" s="208"/>
    </row>
    <row r="43" spans="8:97" ht="18" customHeight="1">
      <c r="BF43" s="208"/>
    </row>
    <row r="44" spans="8:97" ht="18" customHeight="1">
      <c r="BF44" s="208"/>
    </row>
    <row r="45" spans="8:97" ht="18" customHeight="1">
      <c r="BF45" s="208"/>
    </row>
    <row r="46" spans="8:97" ht="18" customHeight="1"/>
    <row r="47" spans="8:97" ht="18" customHeight="1"/>
    <row r="48" spans="8:97" ht="18" customHeight="1"/>
    <row r="49" s="157" customFormat="1" ht="18" customHeight="1"/>
    <row r="50" s="157" customFormat="1" ht="18" customHeight="1"/>
    <row r="51" s="157" customFormat="1" ht="18" customHeight="1"/>
    <row r="52" s="157" customFormat="1" ht="18" customHeight="1"/>
    <row r="53" s="157" customFormat="1" ht="18" customHeight="1"/>
    <row r="54" s="157" customFormat="1" ht="18" customHeight="1"/>
    <row r="55" s="157" customFormat="1" ht="18" customHeight="1"/>
    <row r="56" s="157" customFormat="1" ht="18" customHeight="1"/>
    <row r="57" s="157" customFormat="1" ht="18" customHeight="1"/>
    <row r="58" s="157" customFormat="1" ht="18" customHeight="1"/>
    <row r="59" s="157" customFormat="1" ht="18" customHeight="1"/>
    <row r="60" s="157" customFormat="1" ht="18" customHeight="1"/>
    <row r="61" s="157" customFormat="1" ht="18" customHeight="1"/>
    <row r="62" s="157" customFormat="1" ht="18" customHeight="1"/>
    <row r="63" s="157" customFormat="1" ht="18" customHeight="1"/>
    <row r="64" s="157" customFormat="1" ht="18" customHeight="1"/>
    <row r="65" s="157" customFormat="1" ht="18" customHeight="1"/>
    <row r="66" s="157" customFormat="1" ht="18" customHeight="1"/>
    <row r="67" s="157" customFormat="1" ht="18" customHeight="1"/>
    <row r="68" s="157" customFormat="1" ht="18" customHeight="1"/>
    <row r="69" s="157" customFormat="1" ht="18" customHeight="1"/>
    <row r="70" s="157" customFormat="1" ht="18" customHeight="1"/>
    <row r="71" s="157" customFormat="1" ht="18" customHeight="1"/>
    <row r="72" s="157" customFormat="1" ht="18" customHeight="1"/>
    <row r="73" s="157" customFormat="1" ht="18" customHeight="1"/>
    <row r="74" s="157" customFormat="1" ht="18" customHeight="1"/>
    <row r="75" s="157" customFormat="1" ht="18" customHeight="1"/>
    <row r="76" s="157" customFormat="1" ht="18" customHeight="1"/>
    <row r="77" s="157" customFormat="1" ht="18" customHeight="1"/>
    <row r="78" s="157" customFormat="1" ht="18" customHeight="1"/>
    <row r="79" s="157" customFormat="1" ht="18" customHeight="1"/>
    <row r="80" s="157" customFormat="1" ht="18" customHeight="1"/>
    <row r="81" s="157" customFormat="1" ht="18" customHeight="1"/>
    <row r="82" s="157" customFormat="1" ht="18" customHeight="1"/>
    <row r="83" s="157" customFormat="1" ht="18" customHeight="1"/>
    <row r="84" s="157" customFormat="1" ht="18" customHeight="1"/>
    <row r="85" s="157" customFormat="1" ht="18" customHeight="1"/>
    <row r="86" s="157" customFormat="1" ht="18" customHeight="1"/>
    <row r="87" s="157" customFormat="1" ht="18" customHeight="1"/>
    <row r="88" s="157" customFormat="1" ht="18" customHeight="1"/>
    <row r="89" s="157" customFormat="1" ht="18" customHeight="1"/>
    <row r="90" s="157" customFormat="1" ht="18" customHeight="1"/>
    <row r="91" s="157" customFormat="1" ht="18" customHeight="1"/>
    <row r="92" s="157" customFormat="1" ht="18" customHeight="1"/>
    <row r="93" s="157" customFormat="1" ht="18" customHeight="1"/>
    <row r="94" s="157" customFormat="1" ht="18" customHeight="1"/>
    <row r="95" s="157" customFormat="1" ht="18" customHeight="1"/>
    <row r="96" s="157" customFormat="1" ht="18" customHeight="1"/>
    <row r="97" s="157" customFormat="1" ht="18" customHeight="1"/>
    <row r="98" s="157" customFormat="1" ht="18" customHeight="1"/>
    <row r="99" s="157" customFormat="1" ht="18" customHeight="1"/>
    <row r="100" s="157" customFormat="1" ht="18" customHeight="1"/>
    <row r="101" s="157" customFormat="1" ht="18" customHeight="1"/>
    <row r="102" s="157" customFormat="1" ht="18" customHeight="1"/>
    <row r="103" s="157" customFormat="1" ht="18" customHeight="1"/>
    <row r="104" s="157" customFormat="1" ht="18" customHeight="1"/>
    <row r="105" s="157" customFormat="1" ht="18" customHeight="1"/>
    <row r="106" s="157" customFormat="1" ht="18" customHeight="1"/>
    <row r="107" s="157" customFormat="1" ht="18" customHeight="1"/>
    <row r="108" s="157" customFormat="1" ht="18" customHeight="1"/>
    <row r="109" s="157" customFormat="1" ht="18" customHeight="1"/>
  </sheetData>
  <sheetProtection algorithmName="SHA-512" hashValue="f14TpRhIgWHJfk+MIU39s0eFdd7iaYKAdVQ4GuuqxQLDFkvQtSfjoIJfmCU8BWYaJIQDpkhZ1Z4nal7dfyZwqQ==" saltValue="9x7O0KNTACJ49ACn6fahYA=="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7"/>
  <sheetViews>
    <sheetView showGridLines="0" view="pageBreakPreview" zoomScaleNormal="90" zoomScaleSheetLayoutView="100" workbookViewId="0">
      <selection activeCell="N46" sqref="N46"/>
    </sheetView>
  </sheetViews>
  <sheetFormatPr defaultColWidth="1.88671875" defaultRowHeight="13.2"/>
  <cols>
    <col min="1" max="1" width="2.109375" style="157" customWidth="1"/>
    <col min="2" max="26" width="2" style="157" customWidth="1"/>
    <col min="27" max="27" width="2.109375" style="157" customWidth="1"/>
    <col min="28" max="35" width="2" style="157" customWidth="1"/>
    <col min="36" max="36" width="3.77734375" style="157" customWidth="1"/>
    <col min="37" max="40" width="2" style="157" customWidth="1"/>
    <col min="41" max="55" width="1.88671875" style="157" customWidth="1"/>
    <col min="56" max="61" width="1.88671875" style="157"/>
    <col min="62" max="63" width="1.88671875" style="157" customWidth="1"/>
    <col min="64" max="64" width="1.88671875" style="157"/>
    <col min="65" max="65" width="1.88671875" style="157" customWidth="1"/>
    <col min="66" max="66" width="1.88671875" style="157"/>
    <col min="67" max="67" width="1.88671875" style="157" customWidth="1"/>
    <col min="68" max="68" width="1.88671875" style="157"/>
    <col min="69" max="71" width="1.88671875" style="157" customWidth="1"/>
    <col min="72" max="72" width="1.88671875" style="157"/>
    <col min="73" max="73" width="1.88671875" style="157" customWidth="1"/>
    <col min="74" max="256" width="1.88671875" style="157"/>
    <col min="257" max="257" width="2.109375" style="157" customWidth="1"/>
    <col min="258" max="296" width="2" style="157" customWidth="1"/>
    <col min="297" max="512" width="1.88671875" style="157"/>
    <col min="513" max="513" width="2.109375" style="157" customWidth="1"/>
    <col min="514" max="552" width="2" style="157" customWidth="1"/>
    <col min="553" max="768" width="1.88671875" style="157"/>
    <col min="769" max="769" width="2.109375" style="157" customWidth="1"/>
    <col min="770" max="808" width="2" style="157" customWidth="1"/>
    <col min="809" max="1024" width="1.88671875" style="157"/>
    <col min="1025" max="1025" width="2.109375" style="157" customWidth="1"/>
    <col min="1026" max="1064" width="2" style="157" customWidth="1"/>
    <col min="1065" max="1280" width="1.88671875" style="157"/>
    <col min="1281" max="1281" width="2.109375" style="157" customWidth="1"/>
    <col min="1282" max="1320" width="2" style="157" customWidth="1"/>
    <col min="1321" max="1536" width="1.88671875" style="157"/>
    <col min="1537" max="1537" width="2.109375" style="157" customWidth="1"/>
    <col min="1538" max="1576" width="2" style="157" customWidth="1"/>
    <col min="1577" max="1792" width="1.88671875" style="157"/>
    <col min="1793" max="1793" width="2.109375" style="157" customWidth="1"/>
    <col min="1794" max="1832" width="2" style="157" customWidth="1"/>
    <col min="1833" max="2048" width="1.88671875" style="157"/>
    <col min="2049" max="2049" width="2.109375" style="157" customWidth="1"/>
    <col min="2050" max="2088" width="2" style="157" customWidth="1"/>
    <col min="2089" max="2304" width="1.88671875" style="157"/>
    <col min="2305" max="2305" width="2.109375" style="157" customWidth="1"/>
    <col min="2306" max="2344" width="2" style="157" customWidth="1"/>
    <col min="2345" max="2560" width="1.88671875" style="157"/>
    <col min="2561" max="2561" width="2.109375" style="157" customWidth="1"/>
    <col min="2562" max="2600" width="2" style="157" customWidth="1"/>
    <col min="2601" max="2816" width="1.88671875" style="157"/>
    <col min="2817" max="2817" width="2.109375" style="157" customWidth="1"/>
    <col min="2818" max="2856" width="2" style="157" customWidth="1"/>
    <col min="2857" max="3072" width="1.88671875" style="157"/>
    <col min="3073" max="3073" width="2.109375" style="157" customWidth="1"/>
    <col min="3074" max="3112" width="2" style="157" customWidth="1"/>
    <col min="3113" max="3328" width="1.88671875" style="157"/>
    <col min="3329" max="3329" width="2.109375" style="157" customWidth="1"/>
    <col min="3330" max="3368" width="2" style="157" customWidth="1"/>
    <col min="3369" max="3584" width="1.88671875" style="157"/>
    <col min="3585" max="3585" width="2.109375" style="157" customWidth="1"/>
    <col min="3586" max="3624" width="2" style="157" customWidth="1"/>
    <col min="3625" max="3840" width="1.88671875" style="157"/>
    <col min="3841" max="3841" width="2.109375" style="157" customWidth="1"/>
    <col min="3842" max="3880" width="2" style="157" customWidth="1"/>
    <col min="3881" max="4096" width="1.88671875" style="157"/>
    <col min="4097" max="4097" width="2.109375" style="157" customWidth="1"/>
    <col min="4098" max="4136" width="2" style="157" customWidth="1"/>
    <col min="4137" max="4352" width="1.88671875" style="157"/>
    <col min="4353" max="4353" width="2.109375" style="157" customWidth="1"/>
    <col min="4354" max="4392" width="2" style="157" customWidth="1"/>
    <col min="4393" max="4608" width="1.88671875" style="157"/>
    <col min="4609" max="4609" width="2.109375" style="157" customWidth="1"/>
    <col min="4610" max="4648" width="2" style="157" customWidth="1"/>
    <col min="4649" max="4864" width="1.88671875" style="157"/>
    <col min="4865" max="4865" width="2.109375" style="157" customWidth="1"/>
    <col min="4866" max="4904" width="2" style="157" customWidth="1"/>
    <col min="4905" max="5120" width="1.88671875" style="157"/>
    <col min="5121" max="5121" width="2.109375" style="157" customWidth="1"/>
    <col min="5122" max="5160" width="2" style="157" customWidth="1"/>
    <col min="5161" max="5376" width="1.88671875" style="157"/>
    <col min="5377" max="5377" width="2.109375" style="157" customWidth="1"/>
    <col min="5378" max="5416" width="2" style="157" customWidth="1"/>
    <col min="5417" max="5632" width="1.88671875" style="157"/>
    <col min="5633" max="5633" width="2.109375" style="157" customWidth="1"/>
    <col min="5634" max="5672" width="2" style="157" customWidth="1"/>
    <col min="5673" max="5888" width="1.88671875" style="157"/>
    <col min="5889" max="5889" width="2.109375" style="157" customWidth="1"/>
    <col min="5890" max="5928" width="2" style="157" customWidth="1"/>
    <col min="5929" max="6144" width="1.88671875" style="157"/>
    <col min="6145" max="6145" width="2.109375" style="157" customWidth="1"/>
    <col min="6146" max="6184" width="2" style="157" customWidth="1"/>
    <col min="6185" max="6400" width="1.88671875" style="157"/>
    <col min="6401" max="6401" width="2.109375" style="157" customWidth="1"/>
    <col min="6402" max="6440" width="2" style="157" customWidth="1"/>
    <col min="6441" max="6656" width="1.88671875" style="157"/>
    <col min="6657" max="6657" width="2.109375" style="157" customWidth="1"/>
    <col min="6658" max="6696" width="2" style="157" customWidth="1"/>
    <col min="6697" max="6912" width="1.88671875" style="157"/>
    <col min="6913" max="6913" width="2.109375" style="157" customWidth="1"/>
    <col min="6914" max="6952" width="2" style="157" customWidth="1"/>
    <col min="6953" max="7168" width="1.88671875" style="157"/>
    <col min="7169" max="7169" width="2.109375" style="157" customWidth="1"/>
    <col min="7170" max="7208" width="2" style="157" customWidth="1"/>
    <col min="7209" max="7424" width="1.88671875" style="157"/>
    <col min="7425" max="7425" width="2.109375" style="157" customWidth="1"/>
    <col min="7426" max="7464" width="2" style="157" customWidth="1"/>
    <col min="7465" max="7680" width="1.88671875" style="157"/>
    <col min="7681" max="7681" width="2.109375" style="157" customWidth="1"/>
    <col min="7682" max="7720" width="2" style="157" customWidth="1"/>
    <col min="7721" max="7936" width="1.88671875" style="157"/>
    <col min="7937" max="7937" width="2.109375" style="157" customWidth="1"/>
    <col min="7938" max="7976" width="2" style="157" customWidth="1"/>
    <col min="7977" max="8192" width="1.88671875" style="157"/>
    <col min="8193" max="8193" width="2.109375" style="157" customWidth="1"/>
    <col min="8194" max="8232" width="2" style="157" customWidth="1"/>
    <col min="8233" max="8448" width="1.88671875" style="157"/>
    <col min="8449" max="8449" width="2.109375" style="157" customWidth="1"/>
    <col min="8450" max="8488" width="2" style="157" customWidth="1"/>
    <col min="8489" max="8704" width="1.88671875" style="157"/>
    <col min="8705" max="8705" width="2.109375" style="157" customWidth="1"/>
    <col min="8706" max="8744" width="2" style="157" customWidth="1"/>
    <col min="8745" max="8960" width="1.88671875" style="157"/>
    <col min="8961" max="8961" width="2.109375" style="157" customWidth="1"/>
    <col min="8962" max="9000" width="2" style="157" customWidth="1"/>
    <col min="9001" max="9216" width="1.88671875" style="157"/>
    <col min="9217" max="9217" width="2.109375" style="157" customWidth="1"/>
    <col min="9218" max="9256" width="2" style="157" customWidth="1"/>
    <col min="9257" max="9472" width="1.88671875" style="157"/>
    <col min="9473" max="9473" width="2.109375" style="157" customWidth="1"/>
    <col min="9474" max="9512" width="2" style="157" customWidth="1"/>
    <col min="9513" max="9728" width="1.88671875" style="157"/>
    <col min="9729" max="9729" width="2.109375" style="157" customWidth="1"/>
    <col min="9730" max="9768" width="2" style="157" customWidth="1"/>
    <col min="9769" max="9984" width="1.88671875" style="157"/>
    <col min="9985" max="9985" width="2.109375" style="157" customWidth="1"/>
    <col min="9986" max="10024" width="2" style="157" customWidth="1"/>
    <col min="10025" max="10240" width="1.88671875" style="157"/>
    <col min="10241" max="10241" width="2.109375" style="157" customWidth="1"/>
    <col min="10242" max="10280" width="2" style="157" customWidth="1"/>
    <col min="10281" max="10496" width="1.88671875" style="157"/>
    <col min="10497" max="10497" width="2.109375" style="157" customWidth="1"/>
    <col min="10498" max="10536" width="2" style="157" customWidth="1"/>
    <col min="10537" max="10752" width="1.88671875" style="157"/>
    <col min="10753" max="10753" width="2.109375" style="157" customWidth="1"/>
    <col min="10754" max="10792" width="2" style="157" customWidth="1"/>
    <col min="10793" max="11008" width="1.88671875" style="157"/>
    <col min="11009" max="11009" width="2.109375" style="157" customWidth="1"/>
    <col min="11010" max="11048" width="2" style="157" customWidth="1"/>
    <col min="11049" max="11264" width="1.88671875" style="157"/>
    <col min="11265" max="11265" width="2.109375" style="157" customWidth="1"/>
    <col min="11266" max="11304" width="2" style="157" customWidth="1"/>
    <col min="11305" max="11520" width="1.88671875" style="157"/>
    <col min="11521" max="11521" width="2.109375" style="157" customWidth="1"/>
    <col min="11522" max="11560" width="2" style="157" customWidth="1"/>
    <col min="11561" max="11776" width="1.88671875" style="157"/>
    <col min="11777" max="11777" width="2.109375" style="157" customWidth="1"/>
    <col min="11778" max="11816" width="2" style="157" customWidth="1"/>
    <col min="11817" max="12032" width="1.88671875" style="157"/>
    <col min="12033" max="12033" width="2.109375" style="157" customWidth="1"/>
    <col min="12034" max="12072" width="2" style="157" customWidth="1"/>
    <col min="12073" max="12288" width="1.88671875" style="157"/>
    <col min="12289" max="12289" width="2.109375" style="157" customWidth="1"/>
    <col min="12290" max="12328" width="2" style="157" customWidth="1"/>
    <col min="12329" max="12544" width="1.88671875" style="157"/>
    <col min="12545" max="12545" width="2.109375" style="157" customWidth="1"/>
    <col min="12546" max="12584" width="2" style="157" customWidth="1"/>
    <col min="12585" max="12800" width="1.88671875" style="157"/>
    <col min="12801" max="12801" width="2.109375" style="157" customWidth="1"/>
    <col min="12802" max="12840" width="2" style="157" customWidth="1"/>
    <col min="12841" max="13056" width="1.88671875" style="157"/>
    <col min="13057" max="13057" width="2.109375" style="157" customWidth="1"/>
    <col min="13058" max="13096" width="2" style="157" customWidth="1"/>
    <col min="13097" max="13312" width="1.88671875" style="157"/>
    <col min="13313" max="13313" width="2.109375" style="157" customWidth="1"/>
    <col min="13314" max="13352" width="2" style="157" customWidth="1"/>
    <col min="13353" max="13568" width="1.88671875" style="157"/>
    <col min="13569" max="13569" width="2.109375" style="157" customWidth="1"/>
    <col min="13570" max="13608" width="2" style="157" customWidth="1"/>
    <col min="13609" max="13824" width="1.88671875" style="157"/>
    <col min="13825" max="13825" width="2.109375" style="157" customWidth="1"/>
    <col min="13826" max="13864" width="2" style="157" customWidth="1"/>
    <col min="13865" max="14080" width="1.88671875" style="157"/>
    <col min="14081" max="14081" width="2.109375" style="157" customWidth="1"/>
    <col min="14082" max="14120" width="2" style="157" customWidth="1"/>
    <col min="14121" max="14336" width="1.88671875" style="157"/>
    <col min="14337" max="14337" width="2.109375" style="157" customWidth="1"/>
    <col min="14338" max="14376" width="2" style="157" customWidth="1"/>
    <col min="14377" max="14592" width="1.88671875" style="157"/>
    <col min="14593" max="14593" width="2.109375" style="157" customWidth="1"/>
    <col min="14594" max="14632" width="2" style="157" customWidth="1"/>
    <col min="14633" max="14848" width="1.88671875" style="157"/>
    <col min="14849" max="14849" width="2.109375" style="157" customWidth="1"/>
    <col min="14850" max="14888" width="2" style="157" customWidth="1"/>
    <col min="14889" max="15104" width="1.88671875" style="157"/>
    <col min="15105" max="15105" width="2.109375" style="157" customWidth="1"/>
    <col min="15106" max="15144" width="2" style="157" customWidth="1"/>
    <col min="15145" max="15360" width="1.88671875" style="157"/>
    <col min="15361" max="15361" width="2.109375" style="157" customWidth="1"/>
    <col min="15362" max="15400" width="2" style="157" customWidth="1"/>
    <col min="15401" max="15616" width="1.88671875" style="157"/>
    <col min="15617" max="15617" width="2.109375" style="157" customWidth="1"/>
    <col min="15618" max="15656" width="2" style="157" customWidth="1"/>
    <col min="15657" max="15872" width="1.88671875" style="157"/>
    <col min="15873" max="15873" width="2.109375" style="157" customWidth="1"/>
    <col min="15874" max="15912" width="2" style="157" customWidth="1"/>
    <col min="15913" max="16128" width="1.88671875" style="157"/>
    <col min="16129" max="16129" width="2.109375" style="157" customWidth="1"/>
    <col min="16130" max="16168" width="2" style="157" customWidth="1"/>
    <col min="16169" max="16384" width="1.88671875" style="157"/>
  </cols>
  <sheetData>
    <row r="1" spans="1:97" ht="18"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209"/>
      <c r="AJ1" s="209"/>
      <c r="AK1" s="209"/>
      <c r="AL1" s="520" t="s">
        <v>37</v>
      </c>
      <c r="AM1" s="520"/>
      <c r="AN1" s="520"/>
      <c r="AO1" s="520"/>
      <c r="AP1" s="521">
        <f>計算書!N4</f>
        <v>0</v>
      </c>
      <c r="AQ1" s="522"/>
      <c r="AR1" s="522"/>
      <c r="AS1" s="522"/>
      <c r="AT1" s="522"/>
      <c r="AU1" s="522"/>
      <c r="AV1" s="522"/>
      <c r="AW1" s="522"/>
      <c r="AX1" s="522"/>
    </row>
    <row r="2" spans="1:97" ht="18" customHeight="1">
      <c r="AK2" s="210"/>
      <c r="AL2" s="523">
        <f ca="1">TODAY()</f>
        <v>45777</v>
      </c>
      <c r="AM2" s="523"/>
      <c r="AN2" s="523"/>
      <c r="AO2" s="523"/>
      <c r="AP2" s="523"/>
      <c r="AQ2" s="523"/>
      <c r="AR2" s="523"/>
      <c r="AS2" s="523"/>
      <c r="AT2" s="523"/>
      <c r="AU2" s="523"/>
      <c r="AV2" s="523"/>
      <c r="AW2" s="523"/>
      <c r="AX2" s="523"/>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4"/>
      <c r="CD2" s="164"/>
      <c r="CE2" s="164"/>
      <c r="CF2" s="164"/>
      <c r="CG2" s="164"/>
      <c r="CH2" s="164"/>
      <c r="CI2" s="164"/>
      <c r="CJ2" s="164"/>
      <c r="CK2" s="165"/>
      <c r="CL2" s="165"/>
      <c r="CM2" s="165"/>
      <c r="CN2" s="166"/>
      <c r="CO2" s="166"/>
      <c r="CP2" s="166"/>
      <c r="CQ2" s="166"/>
      <c r="CR2" s="166"/>
      <c r="CS2" s="166"/>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4"/>
      <c r="CD3" s="164"/>
      <c r="CE3" s="164"/>
      <c r="CF3" s="164"/>
      <c r="CG3" s="164"/>
      <c r="CH3" s="164"/>
      <c r="CI3" s="164"/>
      <c r="CJ3" s="164"/>
      <c r="CK3" s="165"/>
      <c r="CL3" s="165"/>
      <c r="CM3" s="165"/>
      <c r="CN3" s="166"/>
      <c r="CO3" s="166"/>
      <c r="CP3" s="166"/>
      <c r="CQ3" s="166"/>
      <c r="CR3" s="166"/>
      <c r="CS3" s="166"/>
    </row>
    <row r="4" spans="1:97" ht="6" customHeight="1">
      <c r="A4" s="519" t="s">
        <v>154</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5"/>
      <c r="CL4" s="165"/>
      <c r="CM4" s="165"/>
      <c r="CN4" s="170"/>
      <c r="CO4" s="170"/>
      <c r="CP4" s="170"/>
      <c r="CQ4" s="170"/>
      <c r="CR4" s="170"/>
      <c r="CS4" s="170"/>
    </row>
    <row r="5" spans="1:97" s="171"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1"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1" customFormat="1"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row>
    <row r="8" spans="1:97" ht="18" customHeight="1">
      <c r="C8" s="513" t="str">
        <f>計算書!C51 &amp;" " &amp; IF(計算書!D52=0, "", 計算書!D52 &amp; "　") &amp;" " &amp; IF(計算書!I52=0, "", 計算書!I52 &amp; "　")</f>
        <v xml:space="preserve">0  </v>
      </c>
      <c r="D8" s="513"/>
      <c r="E8" s="513"/>
      <c r="F8" s="513"/>
      <c r="G8" s="513"/>
      <c r="H8" s="513"/>
      <c r="I8" s="513"/>
      <c r="J8" s="513"/>
      <c r="K8" s="513"/>
      <c r="L8" s="513"/>
      <c r="M8" s="513"/>
      <c r="N8" s="513"/>
      <c r="O8" s="513"/>
      <c r="P8" s="513"/>
      <c r="Q8" s="513"/>
      <c r="R8" s="513"/>
      <c r="S8" s="513"/>
      <c r="T8" s="513"/>
      <c r="U8" s="513"/>
      <c r="V8" s="173"/>
      <c r="W8" s="173"/>
      <c r="X8" s="173"/>
      <c r="AZ8" s="524"/>
      <c r="BA8" s="524"/>
      <c r="BB8" s="524"/>
      <c r="BC8" s="524"/>
      <c r="BD8" s="524"/>
      <c r="BE8" s="524"/>
      <c r="BF8" s="524"/>
      <c r="BG8" s="524"/>
      <c r="BH8" s="524"/>
      <c r="BI8" s="524"/>
      <c r="BJ8" s="524"/>
      <c r="BK8" s="524"/>
      <c r="BL8" s="524"/>
      <c r="BM8" s="524"/>
      <c r="BN8" s="524"/>
      <c r="BO8" s="524"/>
      <c r="BP8" s="524"/>
      <c r="BQ8" s="524"/>
      <c r="BR8" s="524"/>
      <c r="BS8" s="524"/>
      <c r="BT8" s="524"/>
      <c r="BU8" s="524"/>
      <c r="BV8" s="524"/>
      <c r="BW8" s="524"/>
      <c r="BX8" s="524"/>
      <c r="BY8" s="524"/>
      <c r="BZ8" s="524"/>
      <c r="CA8" s="524"/>
      <c r="CB8" s="524"/>
      <c r="CC8" s="524"/>
      <c r="CD8" s="524"/>
      <c r="CE8" s="524"/>
      <c r="CF8" s="164"/>
      <c r="CG8" s="164"/>
      <c r="CH8" s="164"/>
      <c r="CI8" s="164"/>
      <c r="CJ8" s="164"/>
      <c r="CK8" s="165"/>
      <c r="CL8" s="165"/>
      <c r="CM8" s="165"/>
      <c r="CN8" s="166"/>
      <c r="CO8" s="166"/>
      <c r="CP8" s="166"/>
      <c r="CQ8" s="166"/>
      <c r="CR8" s="166"/>
      <c r="CS8" s="166"/>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4"/>
      <c r="Z9" s="175"/>
      <c r="AA9" s="162"/>
      <c r="AB9" s="162"/>
      <c r="AC9" s="162"/>
      <c r="AD9" s="162"/>
      <c r="AE9" s="162"/>
      <c r="AF9" s="162"/>
      <c r="AG9" s="162"/>
      <c r="AH9" s="162"/>
      <c r="AI9" s="162"/>
      <c r="AJ9" s="162"/>
      <c r="AK9" s="162"/>
      <c r="AL9" s="162"/>
      <c r="AM9" s="162"/>
      <c r="AN9" s="162"/>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24"/>
      <c r="CE9" s="524"/>
      <c r="CF9" s="164"/>
      <c r="CG9" s="164"/>
      <c r="CH9" s="164"/>
      <c r="CI9" s="164"/>
      <c r="CJ9" s="164"/>
      <c r="CK9" s="165"/>
      <c r="CL9" s="165"/>
      <c r="CM9" s="165"/>
      <c r="CN9" s="166"/>
      <c r="CO9" s="166"/>
      <c r="CP9" s="166"/>
      <c r="CQ9" s="166"/>
      <c r="CR9" s="166"/>
      <c r="CS9" s="166"/>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74"/>
      <c r="Z10" s="175"/>
      <c r="AA10" s="162"/>
      <c r="AB10" s="162"/>
      <c r="AC10" s="162"/>
      <c r="AD10" s="162"/>
      <c r="AE10" s="162"/>
      <c r="AF10" s="162"/>
      <c r="AG10" s="162"/>
      <c r="AH10" s="162"/>
      <c r="AI10" s="162"/>
      <c r="AJ10" s="162"/>
      <c r="AK10" s="162"/>
      <c r="AL10" s="162"/>
      <c r="AM10" s="162"/>
      <c r="AN10" s="162"/>
      <c r="AZ10" s="164"/>
      <c r="CO10" s="166"/>
      <c r="CP10" s="166"/>
      <c r="CQ10" s="166"/>
      <c r="CR10" s="166"/>
      <c r="CS10" s="166"/>
    </row>
    <row r="11" spans="1:97" ht="18" customHeight="1">
      <c r="A11" s="162"/>
      <c r="B11" s="162"/>
      <c r="C11" s="176"/>
      <c r="D11" s="176"/>
      <c r="E11" s="176"/>
      <c r="F11" s="176"/>
      <c r="G11" s="176"/>
      <c r="H11" s="176"/>
      <c r="I11" s="176"/>
      <c r="J11" s="176"/>
      <c r="K11" s="176"/>
      <c r="L11" s="176"/>
      <c r="M11" s="176"/>
      <c r="N11" s="176"/>
      <c r="O11" s="176"/>
      <c r="P11" s="176"/>
      <c r="Q11" s="176"/>
      <c r="R11" s="176"/>
      <c r="S11" s="176"/>
      <c r="X11" s="162"/>
      <c r="Y11" s="162"/>
      <c r="Z11" s="162"/>
      <c r="AA11" s="177"/>
      <c r="AB11" s="162"/>
      <c r="AC11" s="162"/>
      <c r="AD11" s="162"/>
      <c r="AE11" s="162"/>
      <c r="AF11" s="162"/>
      <c r="AG11" s="162"/>
      <c r="AH11" s="162"/>
      <c r="AI11" s="162"/>
      <c r="AJ11" s="162"/>
      <c r="AK11" s="162"/>
      <c r="AL11" s="162"/>
      <c r="AM11" s="162"/>
      <c r="AN11" s="162"/>
      <c r="AZ11" s="169"/>
      <c r="CO11" s="170"/>
      <c r="CP11" s="170"/>
      <c r="CQ11" s="170"/>
      <c r="CR11" s="170"/>
      <c r="CS11" s="170"/>
    </row>
    <row r="12" spans="1:97" ht="18" customHeight="1">
      <c r="A12" s="162"/>
      <c r="B12" s="162"/>
      <c r="C12" s="176"/>
      <c r="D12" s="176"/>
      <c r="E12" s="176"/>
      <c r="F12" s="176"/>
      <c r="G12" s="176"/>
      <c r="H12" s="176"/>
      <c r="I12" s="176"/>
      <c r="J12" s="176"/>
      <c r="K12" s="176"/>
      <c r="L12" s="176"/>
      <c r="M12" s="176"/>
      <c r="N12" s="176"/>
      <c r="O12" s="176"/>
      <c r="P12" s="176"/>
      <c r="Q12" s="176"/>
      <c r="R12" s="176"/>
      <c r="S12" s="176"/>
      <c r="T12" s="176"/>
      <c r="U12" s="176"/>
      <c r="V12" s="176"/>
      <c r="W12" s="179"/>
      <c r="X12" s="179"/>
      <c r="Y12" s="179"/>
      <c r="Z12" s="179"/>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9"/>
      <c r="CS12" s="170"/>
    </row>
    <row r="13" spans="1:97" ht="18" customHeight="1">
      <c r="A13" s="162"/>
      <c r="B13" s="162"/>
      <c r="N13" s="162"/>
      <c r="O13" s="162"/>
      <c r="P13" s="162"/>
      <c r="Q13" s="162"/>
      <c r="R13" s="162"/>
      <c r="S13" s="162"/>
      <c r="T13" s="179"/>
      <c r="U13" s="179"/>
      <c r="V13" s="179"/>
      <c r="W13" s="179"/>
      <c r="X13" s="179"/>
      <c r="Y13" s="179"/>
      <c r="Z13" s="179"/>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4"/>
      <c r="CS13" s="166"/>
    </row>
    <row r="14" spans="1:97" ht="18" customHeight="1">
      <c r="A14" s="177"/>
      <c r="B14" s="177"/>
      <c r="C14" s="162"/>
      <c r="D14" s="162"/>
      <c r="E14" s="162"/>
      <c r="F14" s="162"/>
      <c r="G14" s="162"/>
      <c r="H14" s="162"/>
      <c r="S14" s="162"/>
      <c r="T14" s="179"/>
      <c r="U14" s="179"/>
      <c r="V14" s="179"/>
      <c r="W14" s="179"/>
      <c r="X14" s="179"/>
      <c r="Y14" s="179"/>
      <c r="Z14" s="179"/>
      <c r="AA14" s="180"/>
      <c r="AB14" s="181"/>
      <c r="AC14" s="181"/>
      <c r="AD14" s="181"/>
      <c r="AE14" s="181"/>
      <c r="AF14" s="181"/>
      <c r="AG14" s="181"/>
      <c r="AH14" s="181"/>
      <c r="AI14" s="181"/>
      <c r="AJ14" s="181"/>
      <c r="AK14" s="181"/>
      <c r="AL14" s="181"/>
      <c r="AM14" s="181"/>
      <c r="AN14" s="181"/>
      <c r="AO14" s="181"/>
      <c r="AP14" s="181"/>
      <c r="AQ14" s="181"/>
      <c r="AR14" s="181"/>
      <c r="AS14" s="181"/>
      <c r="AT14" s="181"/>
      <c r="AU14" s="181"/>
      <c r="AV14" s="181"/>
      <c r="AZ14" s="183"/>
      <c r="CS14" s="166"/>
    </row>
    <row r="15" spans="1:97" ht="18" customHeight="1">
      <c r="A15" s="162"/>
      <c r="B15" s="162"/>
      <c r="C15" s="162"/>
      <c r="D15" s="162"/>
      <c r="E15" s="162"/>
      <c r="F15" s="162"/>
      <c r="G15" s="162"/>
      <c r="H15" s="162"/>
      <c r="I15" s="162"/>
      <c r="J15" s="162"/>
      <c r="K15" s="162"/>
      <c r="L15" s="162"/>
      <c r="M15" s="162"/>
      <c r="N15" s="162"/>
      <c r="O15" s="162"/>
      <c r="P15" s="162"/>
      <c r="Q15" s="162"/>
      <c r="R15" s="162"/>
      <c r="S15" s="162"/>
      <c r="T15" s="179"/>
      <c r="U15" s="179"/>
      <c r="V15" s="179"/>
      <c r="W15" s="179"/>
      <c r="X15" s="179"/>
      <c r="Y15" s="179"/>
      <c r="Z15" s="179"/>
      <c r="AA15" s="180"/>
      <c r="AB15" s="181"/>
      <c r="AC15" s="181"/>
      <c r="AD15" s="181"/>
      <c r="AE15" s="181"/>
      <c r="AF15" s="181"/>
      <c r="AG15" s="181"/>
      <c r="AH15" s="181"/>
      <c r="AI15" s="181"/>
      <c r="AJ15" s="181"/>
      <c r="AK15" s="181"/>
      <c r="AL15" s="181"/>
      <c r="AM15" s="181"/>
      <c r="AN15" s="181"/>
      <c r="AO15" s="181"/>
      <c r="AP15" s="181"/>
      <c r="AQ15" s="181"/>
      <c r="AR15" s="181"/>
      <c r="AS15" s="181"/>
      <c r="AT15" s="181"/>
      <c r="AU15" s="181"/>
      <c r="AV15" s="181"/>
    </row>
    <row r="16" spans="1:97" ht="18" customHeight="1">
      <c r="A16" s="162"/>
      <c r="B16" s="162"/>
    </row>
    <row r="17" spans="1:54" ht="18" customHeight="1">
      <c r="A17" s="162"/>
      <c r="B17" s="162"/>
    </row>
    <row r="18" spans="1:54" ht="57.6" customHeight="1">
      <c r="A18" s="162"/>
      <c r="B18" s="162"/>
      <c r="C18" s="525" t="s">
        <v>74</v>
      </c>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row>
    <row r="19" spans="1:54" ht="18" customHeight="1">
      <c r="A19" s="162"/>
      <c r="B19" s="162"/>
      <c r="AQ19" s="214" t="s">
        <v>72</v>
      </c>
    </row>
    <row r="20" spans="1:54" ht="18" customHeight="1">
      <c r="A20" s="504" t="s">
        <v>51</v>
      </c>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row>
    <row r="21" spans="1:54" ht="18" customHeight="1">
      <c r="A21" s="162"/>
      <c r="B21" s="162"/>
    </row>
    <row r="22" spans="1:54" ht="19.2" customHeight="1">
      <c r="F22" s="526" t="s">
        <v>76</v>
      </c>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32" t="s">
        <v>77</v>
      </c>
      <c r="AL22" s="532"/>
      <c r="AM22" s="532"/>
      <c r="AN22" s="532"/>
      <c r="AO22" s="532"/>
    </row>
    <row r="23" spans="1:54" ht="30" customHeight="1">
      <c r="F23" s="528" t="str" cm="1">
        <f t="array" ref="F23">IFERROR(INDEX(計算書!Z$7:Z$44, SMALL(IF((計算書!Z$7:Z$44&lt;&gt;"")*(計算書!Z$7:Z$44&lt;&gt;0), ROW(計算書!Z$7:Z$44)-MIN(ROW(計算書!Z$7:Z$44))+1, ""), ROW(A1))), "")</f>
        <v/>
      </c>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30"/>
      <c r="AK23" s="527" t="str" cm="1">
        <f t="array" ref="AK23">IFERROR(INDEX(計算書!AB$7:AB$44, SMALL(IF(計算書!AB$7:AB$44&lt;&gt;"", ROW(計算書!AB$7:AB$44)-MIN(ROW(計算書!AB$7:AB$44))+1, ""), ROW(A1))), "")</f>
        <v/>
      </c>
      <c r="AL23" s="527"/>
      <c r="AM23" s="527"/>
      <c r="AN23" s="527"/>
      <c r="AO23" s="527"/>
    </row>
    <row r="24" spans="1:54" ht="30" customHeight="1">
      <c r="F24" s="528" t="str" cm="1">
        <f t="array" ref="F24">IFERROR(INDEX(計算書!Z$7:Z$44, SMALL(IF((計算書!Z$7:Z$44&lt;&gt;"")*(計算書!Z$7:Z$44&lt;&gt;0), ROW(計算書!Z$7:Z$44)-MIN(ROW(計算書!Z$7:Z$44))+1, ""), ROW(A2))), "")</f>
        <v/>
      </c>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30"/>
      <c r="AK24" s="527" t="str" cm="1">
        <f t="array" ref="AK24">IFERROR(INDEX(計算書!AB$7:AB$44, SMALL(IF(計算書!AB$7:AB$44&lt;&gt;"", ROW(計算書!AB$7:AB$44)-MIN(ROW(計算書!AB$7:AB$44))+1, ""), ROW(A2))), "")</f>
        <v/>
      </c>
      <c r="AL24" s="527"/>
      <c r="AM24" s="527"/>
      <c r="AN24" s="527"/>
      <c r="AO24" s="527"/>
    </row>
    <row r="25" spans="1:54" ht="30" customHeight="1">
      <c r="F25" s="528" t="str" cm="1">
        <f t="array" ref="F25">IFERROR(INDEX(計算書!Z$7:Z$44, SMALL(IF((計算書!Z$7:Z$44&lt;&gt;"")*(計算書!Z$7:Z$44&lt;&gt;0), ROW(計算書!Z$7:Z$44)-MIN(ROW(計算書!Z$7:Z$44))+1, ""), ROW(A3))), "")</f>
        <v/>
      </c>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30"/>
      <c r="AK25" s="527" t="str" cm="1">
        <f t="array" ref="AK25">IFERROR(INDEX(計算書!AB$7:AB$44, SMALL(IF(計算書!AB$7:AB$44&lt;&gt;"", ROW(計算書!AB$7:AB$44)-MIN(ROW(計算書!AB$7:AB$44))+1, ""), ROW(A3))), "")</f>
        <v/>
      </c>
      <c r="AL25" s="527"/>
      <c r="AM25" s="527"/>
      <c r="AN25" s="527"/>
      <c r="AO25" s="527"/>
      <c r="AZ25" s="205"/>
      <c r="BA25" s="205"/>
      <c r="BB25" s="205"/>
    </row>
    <row r="26" spans="1:54" ht="30" customHeight="1">
      <c r="F26" s="528" t="str" cm="1">
        <f t="array" ref="F26">IFERROR(INDEX(計算書!Z$7:Z$44, SMALL(IF((計算書!Z$7:Z$44&lt;&gt;"")*(計算書!Z$7:Z$44&lt;&gt;0), ROW(計算書!Z$7:Z$44)-MIN(ROW(計算書!Z$7:Z$44))+1, ""), ROW(A4))), "")</f>
        <v/>
      </c>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30"/>
      <c r="AK26" s="527" t="str" cm="1">
        <f t="array" ref="AK26">IFERROR(INDEX(計算書!AB$7:AB$44, SMALL(IF(計算書!AB$7:AB$44&lt;&gt;"", ROW(計算書!AB$7:AB$44)-MIN(ROW(計算書!AB$7:AB$44))+1, ""), ROW(A4))), "")</f>
        <v/>
      </c>
      <c r="AL26" s="527"/>
      <c r="AM26" s="527"/>
      <c r="AN26" s="527"/>
      <c r="AO26" s="527"/>
      <c r="AZ26" s="205"/>
      <c r="BA26" s="205"/>
      <c r="BB26" s="205"/>
    </row>
    <row r="27" spans="1:54" ht="30" customHeight="1">
      <c r="F27" s="528" t="str" cm="1">
        <f t="array" ref="F27">IFERROR(INDEX(計算書!Z$7:Z$44, SMALL(IF((計算書!Z$7:Z$44&lt;&gt;"")*(計算書!Z$7:Z$44&lt;&gt;0), ROW(計算書!Z$7:Z$44)-MIN(ROW(計算書!Z$7:Z$44))+1, ""), ROW(A5))), "")</f>
        <v/>
      </c>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30"/>
      <c r="AK27" s="527" t="str" cm="1">
        <f t="array" ref="AK27">IFERROR(INDEX(計算書!AB$7:AB$44, SMALL(IF(計算書!AB$7:AB$44&lt;&gt;"", ROW(計算書!AB$7:AB$44)-MIN(ROW(計算書!AB$7:AB$44))+1, ""), ROW(A5))), "")</f>
        <v/>
      </c>
      <c r="AL27" s="527"/>
      <c r="AM27" s="527"/>
      <c r="AN27" s="527"/>
      <c r="AO27" s="527"/>
    </row>
    <row r="28" spans="1:54" ht="30" customHeight="1">
      <c r="F28" s="528" t="str" cm="1">
        <f t="array" ref="F28">IFERROR(INDEX(計算書!Z$7:Z$44, SMALL(IF((計算書!Z$7:Z$44&lt;&gt;"")*(計算書!Z$7:Z$44&lt;&gt;0), ROW(計算書!Z$7:Z$44)-MIN(ROW(計算書!Z$7:Z$44))+1, ""), ROW(A6))), "")</f>
        <v/>
      </c>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30"/>
      <c r="AK28" s="527" t="str" cm="1">
        <f t="array" ref="AK28">IFERROR(INDEX(計算書!AB$7:AB$44, SMALL(IF(計算書!AB$7:AB$44&lt;&gt;"", ROW(計算書!AB$7:AB$44)-MIN(ROW(計算書!AB$7:AB$44))+1, ""), ROW(A6))), "")</f>
        <v/>
      </c>
      <c r="AL28" s="527"/>
      <c r="AM28" s="527"/>
      <c r="AN28" s="527"/>
      <c r="AO28" s="527"/>
    </row>
    <row r="29" spans="1:54" ht="30" customHeight="1">
      <c r="F29" s="528" t="str" cm="1">
        <f t="array" ref="F29">IFERROR(INDEX(計算書!Z$7:Z$44, SMALL(IF((計算書!Z$7:Z$44&lt;&gt;"")*(計算書!Z$7:Z$44&lt;&gt;0), ROW(計算書!Z$7:Z$44)-MIN(ROW(計算書!Z$7:Z$44))+1, ""), ROW(A7))), "")</f>
        <v/>
      </c>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30"/>
      <c r="AK29" s="527" t="str" cm="1">
        <f t="array" ref="AK29">IFERROR(INDEX(計算書!AB$7:AB$44, SMALL(IF(計算書!AB$7:AB$44&lt;&gt;"", ROW(計算書!AB$7:AB$44)-MIN(ROW(計算書!AB$7:AB$44))+1, ""), ROW(A7))), "")</f>
        <v/>
      </c>
      <c r="AL29" s="527"/>
      <c r="AM29" s="527"/>
      <c r="AN29" s="527"/>
      <c r="AO29" s="527"/>
    </row>
    <row r="30" spans="1:54" ht="30" customHeight="1">
      <c r="F30" s="528" t="str" cm="1">
        <f t="array" ref="F30">IFERROR(INDEX(計算書!Z$7:Z$44, SMALL(IF((計算書!Z$7:Z$44&lt;&gt;"")*(計算書!Z$7:Z$44&lt;&gt;0), ROW(計算書!Z$7:Z$44)-MIN(ROW(計算書!Z$7:Z$44))+1, ""), ROW(A8))), "")</f>
        <v/>
      </c>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30"/>
      <c r="AK30" s="527" t="str" cm="1">
        <f t="array" ref="AK30">IFERROR(INDEX(計算書!AB$7:AB$44, SMALL(IF(計算書!AB$7:AB$44&lt;&gt;"", ROW(計算書!AB$7:AB$44)-MIN(ROW(計算書!AB$7:AB$44))+1, ""), ROW(A8))), "")</f>
        <v/>
      </c>
      <c r="AL30" s="527"/>
      <c r="AM30" s="527"/>
      <c r="AN30" s="527"/>
      <c r="AO30" s="527"/>
      <c r="AZ30" s="205"/>
      <c r="BA30" s="205"/>
      <c r="BB30" s="205"/>
    </row>
    <row r="31" spans="1:54" ht="30" customHeight="1">
      <c r="F31" s="528" t="str" cm="1">
        <f t="array" ref="F31">IFERROR(INDEX(計算書!Z$7:Z$44, SMALL(IF((計算書!Z$7:Z$44&lt;&gt;"")*(計算書!Z$7:Z$44&lt;&gt;0), ROW(計算書!Z$7:Z$44)-MIN(ROW(計算書!Z$7:Z$44))+1, ""), ROW(A9))), "")</f>
        <v/>
      </c>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30"/>
      <c r="AK31" s="527" t="str" cm="1">
        <f t="array" ref="AK31">IFERROR(INDEX(計算書!AB$7:AB$44, SMALL(IF(計算書!AB$7:AB$44&lt;&gt;"", ROW(計算書!AB$7:AB$44)-MIN(ROW(計算書!AB$7:AB$44))+1, ""), ROW(A9))), "")</f>
        <v/>
      </c>
      <c r="AL31" s="527"/>
      <c r="AM31" s="527"/>
      <c r="AN31" s="527"/>
      <c r="AO31" s="527"/>
      <c r="AZ31" s="205"/>
      <c r="BA31" s="205"/>
      <c r="BB31" s="205"/>
    </row>
    <row r="32" spans="1:54" ht="30" customHeight="1">
      <c r="F32" s="528" t="str" cm="1">
        <f t="array" ref="F32">IFERROR(INDEX(計算書!Z$7:Z$44, SMALL(IF((計算書!Z$7:Z$44&lt;&gt;"")*(計算書!Z$7:Z$44&lt;&gt;0), ROW(計算書!Z$7:Z$44)-MIN(ROW(計算書!Z$7:Z$44))+1, ""), ROW(A10))), "")</f>
        <v/>
      </c>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30"/>
      <c r="AK32" s="527" t="str" cm="1">
        <f t="array" ref="AK32">IFERROR(INDEX(計算書!AB$7:AB$44, SMALL(IF(計算書!AB$7:AB$44&lt;&gt;"", ROW(計算書!AB$7:AB$44)-MIN(ROW(計算書!AB$7:AB$44))+1, ""), ROW(A10))), "")</f>
        <v/>
      </c>
      <c r="AL32" s="527"/>
      <c r="AM32" s="527"/>
      <c r="AN32" s="527"/>
      <c r="AO32" s="527"/>
      <c r="AZ32" s="205"/>
      <c r="BA32" s="205"/>
      <c r="BB32" s="205"/>
    </row>
    <row r="33" spans="1:58" ht="18" customHeight="1">
      <c r="A33" s="162"/>
      <c r="B33" s="162"/>
    </row>
    <row r="34" spans="1:58" ht="63.6" customHeight="1">
      <c r="A34" s="162"/>
      <c r="B34" s="162"/>
      <c r="C34" s="215"/>
      <c r="E34" s="216"/>
      <c r="F34" s="531" t="s">
        <v>139</v>
      </c>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216"/>
      <c r="AQ34" s="216"/>
      <c r="AR34" s="216"/>
      <c r="AS34" s="216"/>
      <c r="AT34" s="216"/>
      <c r="AU34" s="216"/>
      <c r="AV34" s="216"/>
    </row>
    <row r="35" spans="1:58" ht="18" customHeight="1">
      <c r="A35" s="162"/>
      <c r="B35" s="162"/>
      <c r="C35" s="215"/>
      <c r="D35" s="215"/>
      <c r="E35" s="215"/>
      <c r="F35" s="216"/>
      <c r="G35" s="216"/>
      <c r="H35" s="216"/>
      <c r="I35" s="216"/>
      <c r="J35" s="216"/>
      <c r="K35" s="216"/>
      <c r="L35" s="216"/>
      <c r="AP35" s="215"/>
      <c r="AQ35" s="215"/>
      <c r="AR35" s="215"/>
      <c r="AS35" s="215"/>
      <c r="AT35" s="215"/>
      <c r="AU35" s="215"/>
      <c r="AV35" s="215"/>
    </row>
    <row r="36" spans="1:58" ht="63.6" customHeight="1">
      <c r="A36" s="162"/>
      <c r="B36" s="162"/>
      <c r="C36" s="216"/>
      <c r="D36" s="216"/>
      <c r="E36" s="216"/>
      <c r="F36" s="531" t="s">
        <v>156</v>
      </c>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216"/>
      <c r="AQ36" s="216"/>
      <c r="AR36" s="216"/>
      <c r="AS36" s="216"/>
      <c r="AT36" s="216"/>
      <c r="AU36" s="216"/>
      <c r="AV36" s="216"/>
    </row>
    <row r="37" spans="1:58" ht="18" customHeight="1">
      <c r="A37" s="162"/>
      <c r="B37" s="162"/>
      <c r="C37" s="215"/>
      <c r="D37" s="215"/>
      <c r="E37" s="215"/>
      <c r="F37" s="216"/>
      <c r="G37" s="216"/>
      <c r="H37" s="216"/>
      <c r="I37" s="216"/>
      <c r="J37" s="216"/>
      <c r="K37" s="216"/>
      <c r="L37" s="216"/>
      <c r="AP37" s="215"/>
      <c r="AQ37" s="214" t="s">
        <v>73</v>
      </c>
      <c r="AV37" s="215"/>
    </row>
    <row r="38" spans="1:58" ht="18" customHeight="1">
      <c r="A38" s="162"/>
      <c r="B38" s="162"/>
      <c r="C38" s="215"/>
      <c r="D38" s="215"/>
      <c r="E38" s="215"/>
      <c r="F38" s="216"/>
      <c r="G38" s="216"/>
      <c r="H38" s="216"/>
      <c r="I38" s="216"/>
      <c r="J38" s="216"/>
      <c r="K38" s="216"/>
      <c r="L38" s="216"/>
      <c r="AP38" s="215"/>
      <c r="AQ38" s="214"/>
      <c r="AV38" s="215"/>
    </row>
    <row r="39" spans="1:58" ht="18" customHeight="1">
      <c r="A39" s="162"/>
      <c r="B39" s="162"/>
    </row>
    <row r="40" spans="1:58" ht="18" customHeight="1">
      <c r="A40" s="162"/>
      <c r="B40" s="162"/>
    </row>
    <row r="41" spans="1:58" ht="18" customHeight="1">
      <c r="BF41" s="208"/>
    </row>
    <row r="42" spans="1:58" ht="18" customHeight="1">
      <c r="BF42" s="208"/>
    </row>
    <row r="43" spans="1:58" ht="18" customHeight="1">
      <c r="BF43" s="208"/>
    </row>
    <row r="44" spans="1:58" ht="18" customHeight="1"/>
    <row r="45" spans="1:58" ht="18" customHeight="1"/>
    <row r="46" spans="1:58" ht="18" customHeight="1"/>
    <row r="47" spans="1:58" ht="18" customHeight="1"/>
    <row r="48" spans="1:58" ht="18" customHeight="1"/>
    <row r="49" s="157" customFormat="1" ht="18" customHeight="1"/>
    <row r="50" s="157" customFormat="1" ht="18" customHeight="1"/>
    <row r="51" s="157" customFormat="1" ht="18" customHeight="1"/>
    <row r="52" s="157" customFormat="1" ht="18" customHeight="1"/>
    <row r="53" s="157" customFormat="1" ht="18" customHeight="1"/>
    <row r="54" s="157" customFormat="1" ht="18" customHeight="1"/>
    <row r="55" s="157" customFormat="1" ht="18" customHeight="1"/>
    <row r="56" s="157" customFormat="1" ht="18" customHeight="1"/>
    <row r="57" s="157" customFormat="1" ht="18" customHeight="1"/>
    <row r="58" s="157" customFormat="1" ht="18" customHeight="1"/>
    <row r="59" s="157" customFormat="1" ht="18" customHeight="1"/>
    <row r="60" s="157" customFormat="1" ht="18" customHeight="1"/>
    <row r="61" s="157" customFormat="1" ht="18" customHeight="1"/>
    <row r="62" s="157" customFormat="1" ht="18" customHeight="1"/>
    <row r="63" s="157" customFormat="1" ht="18" customHeight="1"/>
    <row r="64" s="157" customFormat="1" ht="18" customHeight="1"/>
    <row r="65" s="157" customFormat="1" ht="18" customHeight="1"/>
    <row r="66" s="157" customFormat="1" ht="18" customHeight="1"/>
    <row r="67" s="157" customFormat="1" ht="18" customHeight="1"/>
    <row r="68" s="157" customFormat="1" ht="18" customHeight="1"/>
    <row r="69" s="157" customFormat="1" ht="18" customHeight="1"/>
    <row r="70" s="157" customFormat="1" ht="18" customHeight="1"/>
    <row r="71" s="157" customFormat="1" ht="18" customHeight="1"/>
    <row r="72" s="157" customFormat="1" ht="18" customHeight="1"/>
    <row r="73" s="157" customFormat="1" ht="18" customHeight="1"/>
    <row r="74" s="157" customFormat="1" ht="18" customHeight="1"/>
    <row r="75" s="157" customFormat="1" ht="18" customHeight="1"/>
    <row r="76" s="157" customFormat="1" ht="18" customHeight="1"/>
    <row r="77" s="157" customFormat="1" ht="18" customHeight="1"/>
    <row r="78" s="157" customFormat="1" ht="18" customHeight="1"/>
    <row r="79" s="157" customFormat="1" ht="18" customHeight="1"/>
    <row r="80" s="157" customFormat="1" ht="18" customHeight="1"/>
    <row r="81" s="157" customFormat="1" ht="18" customHeight="1"/>
    <row r="82" s="157" customFormat="1" ht="18" customHeight="1"/>
    <row r="83" s="157" customFormat="1" ht="18" customHeight="1"/>
    <row r="84" s="157" customFormat="1" ht="18" customHeight="1"/>
    <row r="85" s="157" customFormat="1" ht="18" customHeight="1"/>
    <row r="86" s="157" customFormat="1" ht="18" customHeight="1"/>
    <row r="87" s="157" customFormat="1" ht="18" customHeight="1"/>
    <row r="88" s="157" customFormat="1" ht="18" customHeight="1"/>
    <row r="89" s="157" customFormat="1" ht="18" customHeight="1"/>
    <row r="90" s="157" customFormat="1" ht="18" customHeight="1"/>
    <row r="91" s="157" customFormat="1" ht="18" customHeight="1"/>
    <row r="92" s="157" customFormat="1" ht="18" customHeight="1"/>
    <row r="93" s="157" customFormat="1" ht="18" customHeight="1"/>
    <row r="94" s="157" customFormat="1" ht="18" customHeight="1"/>
    <row r="95" s="157" customFormat="1" ht="18" customHeight="1"/>
    <row r="96" s="157" customFormat="1" ht="18" customHeight="1"/>
    <row r="97" s="157" customFormat="1" ht="18" customHeight="1"/>
    <row r="98" s="157" customFormat="1" ht="18" customHeight="1"/>
    <row r="99" s="157" customFormat="1" ht="18" customHeight="1"/>
    <row r="100" s="157" customFormat="1" ht="18" customHeight="1"/>
    <row r="101" s="157" customFormat="1" ht="18" customHeight="1"/>
    <row r="102" s="157" customFormat="1" ht="18" customHeight="1"/>
    <row r="103" s="157" customFormat="1" ht="18" customHeight="1"/>
    <row r="104" s="157" customFormat="1" ht="18" customHeight="1"/>
    <row r="105" s="157" customFormat="1" ht="18" customHeight="1"/>
    <row r="106" s="157" customFormat="1" ht="18" customHeight="1"/>
    <row r="107" s="157" customFormat="1" ht="18" customHeight="1"/>
  </sheetData>
  <sheetProtection algorithmName="SHA-512" hashValue="Teh/GI2qtXu9DzdqtfHB80kM3eW4epnEcjAc1SBIIFi/OSdpV3U+HAzO08jOYjREYid25Rp7Yo5b2Hlrx5rAUg==" saltValue="PyOmHks0UvnQIJ1D8UeYQA==" spinCount="100000" sheet="1" objects="1" scenarios="1"/>
  <mergeCells count="37">
    <mergeCell ref="F36:AO36"/>
    <mergeCell ref="F34:AO34"/>
    <mergeCell ref="F31:AJ31"/>
    <mergeCell ref="AK31:AO31"/>
    <mergeCell ref="AK22:AO22"/>
    <mergeCell ref="F32:AJ32"/>
    <mergeCell ref="F27:AJ27"/>
    <mergeCell ref="AK27:AO27"/>
    <mergeCell ref="F28:AJ28"/>
    <mergeCell ref="AK28:AO28"/>
    <mergeCell ref="F29:AJ29"/>
    <mergeCell ref="AK29:AO29"/>
    <mergeCell ref="F30:AJ30"/>
    <mergeCell ref="AK30:AO30"/>
    <mergeCell ref="C18:AV18"/>
    <mergeCell ref="F22:AJ22"/>
    <mergeCell ref="AK32:AO32"/>
    <mergeCell ref="A20:AX20"/>
    <mergeCell ref="F23:AJ23"/>
    <mergeCell ref="AK23:AO23"/>
    <mergeCell ref="F24:AJ24"/>
    <mergeCell ref="AK24:AO24"/>
    <mergeCell ref="F26:AJ26"/>
    <mergeCell ref="AK26:AO26"/>
    <mergeCell ref="F25:AJ25"/>
    <mergeCell ref="AK25:AO25"/>
    <mergeCell ref="C8:U10"/>
    <mergeCell ref="AA12:AV12"/>
    <mergeCell ref="AA13:AV13"/>
    <mergeCell ref="AZ8:CE9"/>
    <mergeCell ref="V9:X10"/>
    <mergeCell ref="A4:AX6"/>
    <mergeCell ref="AL1:AO1"/>
    <mergeCell ref="AP1:AX1"/>
    <mergeCell ref="AZ2:CB3"/>
    <mergeCell ref="AR3:AT3"/>
    <mergeCell ref="AL2:AX2"/>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zoomScale="85" zoomScaleNormal="100" zoomScaleSheetLayoutView="85" workbookViewId="0">
      <selection activeCell="N46" sqref="N46"/>
    </sheetView>
  </sheetViews>
  <sheetFormatPr defaultColWidth="9.77734375" defaultRowHeight="13.2"/>
  <cols>
    <col min="1" max="1" width="11.44140625" style="217" customWidth="1"/>
    <col min="2" max="4" width="9.77734375" style="217" customWidth="1"/>
    <col min="5" max="6" width="7.21875" style="217" customWidth="1"/>
    <col min="7" max="7" width="9.77734375" style="217" customWidth="1"/>
    <col min="8" max="8" width="8.77734375" style="217" customWidth="1"/>
    <col min="9" max="9" width="12.21875" style="217" customWidth="1"/>
    <col min="10" max="10" width="12.33203125" style="217" customWidth="1"/>
    <col min="11" max="11" width="10.88671875" style="217" customWidth="1"/>
    <col min="12" max="12" width="3.6640625" style="217" customWidth="1"/>
    <col min="13" max="21" width="9.77734375" style="217"/>
    <col min="22" max="22" width="0" style="217" hidden="1" customWidth="1"/>
    <col min="23" max="16384" width="9.77734375" style="217"/>
  </cols>
  <sheetData>
    <row r="1" spans="1:44" ht="37.200000000000003" customHeight="1"/>
    <row r="2" spans="1:44" s="223" customFormat="1" ht="28.5" customHeight="1">
      <c r="A2" s="218"/>
      <c r="B2" s="218"/>
      <c r="C2" s="219"/>
      <c r="D2" s="219"/>
      <c r="E2" s="219"/>
      <c r="F2" s="219"/>
      <c r="G2" s="219"/>
      <c r="H2" s="219"/>
      <c r="I2" s="219"/>
      <c r="J2" s="220" t="s">
        <v>37</v>
      </c>
      <c r="K2" s="221">
        <f>計算書!N4</f>
        <v>0</v>
      </c>
      <c r="L2" s="222"/>
      <c r="V2" s="223" t="s">
        <v>157</v>
      </c>
    </row>
    <row r="3" spans="1:44" s="223" customFormat="1" ht="26.4" customHeight="1">
      <c r="A3" s="218"/>
      <c r="B3" s="218"/>
      <c r="C3" s="219"/>
      <c r="D3" s="219"/>
      <c r="E3" s="219"/>
      <c r="F3" s="219"/>
      <c r="G3" s="219"/>
      <c r="H3" s="219"/>
      <c r="I3" s="220"/>
      <c r="J3" s="536">
        <f ca="1">TODAY()</f>
        <v>45777</v>
      </c>
      <c r="K3" s="536"/>
      <c r="L3" s="222"/>
      <c r="V3" s="223" t="s">
        <v>178</v>
      </c>
    </row>
    <row r="4" spans="1:44" ht="63" customHeight="1">
      <c r="A4" s="224"/>
      <c r="B4" s="224"/>
      <c r="C4" s="225"/>
      <c r="D4" s="537" t="s">
        <v>179</v>
      </c>
      <c r="E4" s="537"/>
      <c r="F4" s="537"/>
      <c r="G4" s="537"/>
      <c r="H4" s="537"/>
      <c r="I4" s="225"/>
      <c r="J4" s="224"/>
      <c r="K4" s="226"/>
      <c r="L4" s="226"/>
    </row>
    <row r="5" spans="1:44" ht="28.2" customHeight="1">
      <c r="A5" s="227"/>
      <c r="B5" s="228"/>
      <c r="C5" s="228"/>
      <c r="D5" s="228"/>
      <c r="E5" s="228"/>
      <c r="F5" s="229"/>
      <c r="G5" s="229"/>
      <c r="H5" s="229"/>
      <c r="I5" s="230"/>
      <c r="L5" s="226"/>
    </row>
    <row r="6" spans="1:44" ht="48" customHeight="1" thickBot="1">
      <c r="A6" s="227"/>
      <c r="B6" s="538" t="str">
        <f>【会員】書籍送付案内!$C$8</f>
        <v xml:space="preserve">0  </v>
      </c>
      <c r="C6" s="538"/>
      <c r="D6" s="538"/>
      <c r="E6" s="538"/>
      <c r="F6" s="231" t="s">
        <v>92</v>
      </c>
      <c r="G6" s="229"/>
      <c r="H6" s="229"/>
      <c r="I6" s="230"/>
      <c r="J6" s="232"/>
      <c r="K6" s="232"/>
      <c r="L6" s="226"/>
      <c r="M6" s="524"/>
      <c r="N6" s="524"/>
      <c r="O6" s="524"/>
      <c r="P6" s="524"/>
      <c r="Q6" s="524"/>
      <c r="R6" s="524"/>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row>
    <row r="7" spans="1:44" ht="33.6" customHeight="1">
      <c r="A7" s="227"/>
      <c r="B7" s="234"/>
      <c r="C7" s="234"/>
      <c r="D7" s="234"/>
      <c r="E7" s="234"/>
      <c r="F7" s="235"/>
      <c r="G7" s="229"/>
      <c r="H7" s="229"/>
      <c r="I7" s="230"/>
      <c r="J7" s="232"/>
      <c r="K7" s="232"/>
      <c r="L7" s="226"/>
      <c r="M7" s="236"/>
      <c r="N7" s="236"/>
      <c r="O7" s="236"/>
      <c r="P7" s="236"/>
      <c r="Q7" s="236"/>
      <c r="R7" s="236"/>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row>
    <row r="8" spans="1:44" ht="21" customHeight="1">
      <c r="A8" s="539"/>
      <c r="B8" s="539"/>
      <c r="C8" s="539"/>
      <c r="D8" s="224"/>
      <c r="E8" s="237"/>
      <c r="F8" s="237"/>
      <c r="G8" s="238"/>
      <c r="H8" s="224"/>
      <c r="I8" s="540"/>
      <c r="J8" s="540"/>
      <c r="K8" s="540"/>
      <c r="L8" s="239"/>
    </row>
    <row r="9" spans="1:44" ht="16.2" customHeight="1">
      <c r="A9" s="240"/>
      <c r="B9" s="237"/>
      <c r="C9" s="237"/>
      <c r="D9" s="237"/>
      <c r="E9" s="237"/>
      <c r="F9" s="237"/>
      <c r="G9" s="238"/>
      <c r="H9" s="224"/>
      <c r="I9" s="241"/>
      <c r="J9" s="224"/>
      <c r="K9" s="224"/>
      <c r="L9" s="238"/>
    </row>
    <row r="10" spans="1:44" ht="16.2" customHeight="1">
      <c r="A10" s="240"/>
      <c r="B10" s="237"/>
      <c r="C10" s="237"/>
      <c r="D10" s="237"/>
      <c r="E10" s="237"/>
      <c r="F10" s="237"/>
      <c r="G10" s="238"/>
      <c r="H10" s="224"/>
      <c r="I10" s="242"/>
      <c r="J10" s="224"/>
      <c r="K10" s="242"/>
      <c r="L10" s="224"/>
    </row>
    <row r="11" spans="1:44" ht="16.2" customHeight="1">
      <c r="A11" s="240"/>
      <c r="B11" s="237"/>
      <c r="C11" s="237"/>
      <c r="D11" s="237"/>
      <c r="E11" s="237"/>
      <c r="F11" s="237"/>
      <c r="G11" s="224"/>
      <c r="H11" s="224"/>
      <c r="I11" s="224"/>
      <c r="J11" s="224"/>
      <c r="K11" s="224"/>
      <c r="L11" s="224"/>
    </row>
    <row r="12" spans="1:44" ht="16.2" customHeight="1">
      <c r="A12" s="240"/>
      <c r="B12" s="237"/>
      <c r="C12" s="237"/>
      <c r="D12" s="237"/>
      <c r="E12" s="237"/>
      <c r="F12" s="237"/>
      <c r="G12" s="224"/>
      <c r="H12" s="224"/>
      <c r="I12" s="241"/>
      <c r="J12" s="224"/>
      <c r="K12" s="224"/>
      <c r="L12" s="224"/>
    </row>
    <row r="13" spans="1:44" ht="16.2" customHeight="1">
      <c r="A13" s="224"/>
      <c r="B13" s="224"/>
      <c r="C13" s="224"/>
      <c r="D13" s="224"/>
      <c r="E13" s="224"/>
      <c r="F13" s="224"/>
      <c r="G13" s="224"/>
      <c r="H13" s="224"/>
      <c r="I13" s="533"/>
      <c r="J13" s="533"/>
      <c r="K13" s="224"/>
      <c r="L13" s="224"/>
    </row>
    <row r="14" spans="1:44" ht="40.200000000000003" customHeight="1" thickBot="1">
      <c r="A14" s="243"/>
      <c r="B14" s="243"/>
      <c r="C14" s="243"/>
      <c r="D14" s="243"/>
      <c r="E14" s="243"/>
      <c r="F14" s="243"/>
      <c r="G14" s="243"/>
      <c r="H14" s="243"/>
      <c r="I14" s="243"/>
      <c r="J14" s="244"/>
      <c r="K14" s="243"/>
      <c r="L14" s="224"/>
    </row>
    <row r="15" spans="1:44" ht="32.4" customHeight="1">
      <c r="A15" s="224"/>
      <c r="B15" s="224"/>
      <c r="C15" s="224"/>
      <c r="D15" s="224"/>
      <c r="E15" s="224"/>
      <c r="F15" s="224"/>
      <c r="G15" s="224"/>
      <c r="H15" s="224"/>
      <c r="I15" s="224"/>
      <c r="J15" s="224"/>
      <c r="K15" s="224"/>
      <c r="L15" s="224"/>
    </row>
    <row r="16" spans="1:44" ht="36.6" customHeight="1">
      <c r="A16" s="224"/>
      <c r="B16" s="534" t="s">
        <v>180</v>
      </c>
      <c r="C16" s="534"/>
      <c r="D16" s="534"/>
      <c r="E16" s="534"/>
      <c r="F16" s="534"/>
      <c r="G16" s="534"/>
      <c r="H16" s="534"/>
      <c r="I16" s="534"/>
      <c r="J16" s="534"/>
      <c r="K16" s="224"/>
      <c r="L16" s="224"/>
    </row>
    <row r="17" spans="1:18" ht="15" customHeight="1">
      <c r="A17" s="224"/>
      <c r="B17" s="535" t="s">
        <v>239</v>
      </c>
      <c r="C17" s="535"/>
      <c r="D17" s="535"/>
      <c r="E17" s="535"/>
      <c r="F17" s="535"/>
      <c r="G17" s="535"/>
      <c r="H17" s="535"/>
      <c r="I17" s="535"/>
      <c r="J17" s="535"/>
      <c r="K17" s="224"/>
      <c r="L17" s="224"/>
    </row>
    <row r="18" spans="1:18" ht="39.6" customHeight="1">
      <c r="A18" s="224"/>
      <c r="B18" s="535"/>
      <c r="C18" s="535"/>
      <c r="D18" s="535"/>
      <c r="E18" s="535"/>
      <c r="F18" s="535"/>
      <c r="G18" s="535"/>
      <c r="H18" s="535"/>
      <c r="I18" s="535"/>
      <c r="J18" s="535"/>
      <c r="K18" s="224"/>
      <c r="L18" s="224"/>
    </row>
    <row r="19" spans="1:18" ht="21.6" customHeight="1">
      <c r="A19" s="224"/>
      <c r="B19" s="245"/>
      <c r="C19" s="242"/>
      <c r="D19" s="242"/>
      <c r="E19" s="242"/>
      <c r="F19" s="242"/>
      <c r="G19" s="242"/>
      <c r="H19" s="242"/>
      <c r="I19" s="242"/>
      <c r="J19" s="246" t="s">
        <v>181</v>
      </c>
      <c r="K19" s="224"/>
      <c r="L19" s="224"/>
    </row>
    <row r="20" spans="1:18" ht="21.6" customHeight="1">
      <c r="A20" s="224"/>
      <c r="B20" s="245"/>
      <c r="C20" s="242"/>
      <c r="D20" s="242"/>
      <c r="E20" s="242"/>
      <c r="F20" s="242"/>
      <c r="G20" s="242"/>
      <c r="H20" s="242"/>
      <c r="I20" s="242"/>
      <c r="J20" s="242"/>
      <c r="K20" s="224"/>
      <c r="L20" s="224"/>
    </row>
    <row r="21" spans="1:18" ht="21.6" customHeight="1">
      <c r="A21" s="242"/>
      <c r="B21" s="242"/>
      <c r="C21" s="242"/>
      <c r="D21" s="242"/>
      <c r="E21" s="242"/>
      <c r="F21" s="247" t="s">
        <v>182</v>
      </c>
      <c r="G21" s="242"/>
      <c r="H21" s="242"/>
      <c r="I21" s="224"/>
      <c r="J21" s="224"/>
      <c r="K21" s="224"/>
      <c r="L21" s="224"/>
    </row>
    <row r="22" spans="1:18" ht="21.6" customHeight="1">
      <c r="A22" s="242"/>
      <c r="B22" s="242"/>
      <c r="C22" s="242"/>
      <c r="D22" s="242"/>
      <c r="E22" s="242"/>
      <c r="F22" s="248"/>
      <c r="G22" s="242"/>
      <c r="H22" s="242"/>
      <c r="I22" s="224"/>
      <c r="J22" s="224"/>
      <c r="K22" s="224"/>
      <c r="L22" s="224"/>
    </row>
    <row r="23" spans="1:18" ht="30" customHeight="1">
      <c r="A23" s="242"/>
      <c r="B23" s="242"/>
      <c r="C23" s="242"/>
      <c r="D23" s="242"/>
      <c r="E23" s="242"/>
      <c r="F23" s="224"/>
      <c r="G23" s="224"/>
      <c r="H23" s="224"/>
      <c r="I23" s="224"/>
      <c r="J23" s="224"/>
      <c r="K23" s="224"/>
      <c r="L23" s="224"/>
    </row>
    <row r="24" spans="1:18" s="252" customFormat="1" ht="30" customHeight="1">
      <c r="A24" s="228"/>
      <c r="B24" s="228"/>
      <c r="C24" s="228"/>
      <c r="D24" s="249" t="s">
        <v>183</v>
      </c>
      <c r="E24" s="249"/>
      <c r="F24" s="250"/>
      <c r="G24" s="249"/>
      <c r="H24" s="249" t="s">
        <v>184</v>
      </c>
      <c r="I24" s="249"/>
      <c r="J24" s="251"/>
      <c r="K24" s="251"/>
      <c r="L24" s="251"/>
    </row>
    <row r="25" spans="1:18" s="252" customFormat="1" ht="30" customHeight="1">
      <c r="A25" s="228"/>
      <c r="B25" s="228"/>
      <c r="C25" s="228"/>
      <c r="D25" s="227"/>
      <c r="E25" s="228"/>
      <c r="F25" s="214"/>
      <c r="G25" s="251"/>
      <c r="H25" s="253"/>
      <c r="I25" s="251"/>
      <c r="J25" s="251"/>
      <c r="K25" s="251"/>
      <c r="L25" s="251"/>
      <c r="M25" s="524" t="s">
        <v>185</v>
      </c>
      <c r="N25" s="524"/>
      <c r="O25" s="524"/>
      <c r="P25" s="524"/>
      <c r="Q25" s="524"/>
      <c r="R25" s="524"/>
    </row>
    <row r="26" spans="1:18" s="252" customFormat="1" ht="30" customHeight="1">
      <c r="A26" s="228"/>
      <c r="B26" s="228"/>
      <c r="C26" s="228"/>
      <c r="D26" s="249"/>
      <c r="E26" s="249"/>
      <c r="F26" s="250"/>
      <c r="G26" s="249"/>
      <c r="H26" s="254"/>
      <c r="I26" s="251"/>
      <c r="J26" s="254" t="s">
        <v>186</v>
      </c>
      <c r="K26" s="251"/>
      <c r="L26" s="251"/>
    </row>
    <row r="27" spans="1:18" ht="30" customHeight="1">
      <c r="A27" s="218"/>
      <c r="B27" s="218"/>
      <c r="C27" s="218"/>
      <c r="D27" s="218"/>
      <c r="E27" s="218"/>
      <c r="F27" s="255"/>
      <c r="G27" s="255"/>
      <c r="H27" s="255"/>
      <c r="I27" s="255"/>
      <c r="J27" s="255"/>
      <c r="K27" s="224"/>
      <c r="L27" s="224"/>
    </row>
    <row r="28" spans="1:18" ht="26.25" customHeight="1">
      <c r="A28" s="218"/>
      <c r="B28" s="218"/>
      <c r="C28" s="218"/>
      <c r="D28" s="218"/>
      <c r="E28" s="218"/>
      <c r="F28" s="224"/>
      <c r="G28" s="224"/>
      <c r="H28" s="224"/>
      <c r="I28" s="242"/>
      <c r="J28" s="255"/>
      <c r="K28" s="224"/>
      <c r="L28" s="224"/>
    </row>
    <row r="29" spans="1:18" ht="26.25" customHeight="1">
      <c r="A29" s="218"/>
      <c r="B29" s="218"/>
      <c r="C29" s="218"/>
      <c r="D29" s="218"/>
      <c r="E29" s="218"/>
      <c r="F29" s="224"/>
      <c r="G29" s="224"/>
      <c r="H29" s="224"/>
      <c r="I29" s="246"/>
      <c r="J29" s="254"/>
      <c r="K29" s="224"/>
      <c r="L29" s="218"/>
    </row>
    <row r="30" spans="1:18" ht="26.25" customHeight="1">
      <c r="A30" s="223"/>
      <c r="B30" s="223"/>
      <c r="C30" s="223"/>
      <c r="D30" s="223"/>
      <c r="E30" s="223"/>
      <c r="I30" s="223"/>
      <c r="J30" s="223"/>
      <c r="K30" s="223"/>
      <c r="L30" s="223"/>
    </row>
    <row r="31" spans="1:18" ht="26.25" customHeight="1">
      <c r="A31" s="223"/>
      <c r="B31" s="223"/>
      <c r="C31" s="223"/>
      <c r="D31" s="223"/>
      <c r="E31" s="223"/>
      <c r="I31" s="223"/>
      <c r="J31" s="223"/>
      <c r="K31" s="223"/>
      <c r="L31" s="223"/>
    </row>
    <row r="32" spans="1:18" ht="26.25" customHeight="1">
      <c r="A32" s="223"/>
      <c r="B32" s="223"/>
      <c r="J32" s="223"/>
      <c r="K32" s="223"/>
      <c r="L32" s="223"/>
    </row>
    <row r="33" spans="1:12" ht="26.25" customHeight="1">
      <c r="A33" s="223"/>
      <c r="B33" s="223"/>
      <c r="C33" s="223"/>
      <c r="D33" s="223"/>
      <c r="E33" s="223"/>
      <c r="J33" s="223"/>
      <c r="K33" s="223"/>
      <c r="L33" s="223"/>
    </row>
    <row r="34" spans="1:12" ht="26.25" customHeight="1">
      <c r="A34" s="223"/>
      <c r="B34" s="223"/>
      <c r="C34" s="223"/>
      <c r="D34" s="223"/>
      <c r="E34" s="223"/>
      <c r="J34" s="223"/>
      <c r="K34" s="223"/>
      <c r="L34" s="223"/>
    </row>
    <row r="35" spans="1:12" ht="26.25" customHeight="1">
      <c r="A35" s="223"/>
      <c r="B35" s="223"/>
      <c r="C35" s="223"/>
      <c r="D35" s="223"/>
      <c r="E35" s="223"/>
      <c r="J35" s="223"/>
      <c r="K35" s="223"/>
      <c r="L35" s="223"/>
    </row>
    <row r="36" spans="1:12" ht="26.25" customHeight="1">
      <c r="A36" s="223"/>
      <c r="B36" s="223"/>
      <c r="C36" s="223"/>
      <c r="D36" s="223"/>
      <c r="E36" s="223"/>
      <c r="J36" s="223"/>
      <c r="K36" s="223"/>
      <c r="L36" s="223"/>
    </row>
    <row r="37" spans="1:12" ht="26.25" customHeight="1">
      <c r="A37" s="223"/>
      <c r="B37" s="223"/>
      <c r="C37" s="223"/>
      <c r="D37" s="223"/>
      <c r="E37" s="223"/>
      <c r="J37" s="223"/>
      <c r="K37" s="223"/>
      <c r="L37" s="223"/>
    </row>
    <row r="38" spans="1:12" ht="26.25" customHeight="1">
      <c r="A38" s="223"/>
      <c r="B38" s="223"/>
      <c r="C38" s="223"/>
      <c r="D38" s="223"/>
      <c r="E38" s="223"/>
      <c r="F38" s="223"/>
      <c r="G38" s="223"/>
      <c r="H38" s="223"/>
      <c r="I38" s="223"/>
      <c r="J38" s="223"/>
      <c r="K38" s="223"/>
      <c r="L38" s="223"/>
    </row>
    <row r="39" spans="1:12" ht="26.25" customHeight="1">
      <c r="A39" s="223"/>
      <c r="B39" s="223"/>
      <c r="C39" s="223"/>
      <c r="D39" s="223"/>
      <c r="E39" s="223"/>
      <c r="F39" s="223"/>
      <c r="G39" s="223"/>
      <c r="H39" s="223"/>
      <c r="I39" s="223"/>
      <c r="J39" s="223"/>
      <c r="K39" s="223"/>
      <c r="L39" s="223"/>
    </row>
    <row r="40" spans="1:12" ht="26.25" customHeight="1">
      <c r="A40" s="223"/>
      <c r="B40" s="223"/>
      <c r="C40" s="223"/>
      <c r="D40" s="223"/>
      <c r="E40" s="223"/>
      <c r="F40" s="223"/>
      <c r="G40" s="223"/>
      <c r="H40" s="223"/>
      <c r="I40" s="223"/>
      <c r="J40" s="223"/>
      <c r="K40" s="223"/>
      <c r="L40" s="223"/>
    </row>
    <row r="41" spans="1:12" ht="26.25" customHeight="1">
      <c r="A41" s="223"/>
      <c r="B41" s="223"/>
      <c r="C41" s="223"/>
      <c r="D41" s="223"/>
      <c r="E41" s="223"/>
      <c r="F41" s="223"/>
      <c r="G41" s="223"/>
      <c r="H41" s="223"/>
      <c r="I41" s="223"/>
      <c r="J41" s="223"/>
      <c r="K41" s="223"/>
      <c r="L41" s="223"/>
    </row>
    <row r="42" spans="1:12" ht="26.25" customHeight="1">
      <c r="A42" s="223"/>
      <c r="B42" s="223"/>
      <c r="C42" s="223"/>
      <c r="D42" s="223"/>
      <c r="E42" s="223"/>
      <c r="F42" s="223"/>
      <c r="G42" s="223"/>
      <c r="H42" s="223"/>
      <c r="I42" s="223"/>
      <c r="J42" s="223"/>
      <c r="K42" s="223"/>
      <c r="L42" s="223"/>
    </row>
    <row r="43" spans="1:12" ht="26.25" customHeight="1">
      <c r="A43" s="223"/>
      <c r="B43" s="223"/>
      <c r="C43" s="223"/>
      <c r="D43" s="223"/>
      <c r="E43" s="223"/>
      <c r="F43" s="223"/>
      <c r="G43" s="223"/>
      <c r="H43" s="223"/>
      <c r="I43" s="223"/>
      <c r="J43" s="223"/>
      <c r="K43" s="223"/>
      <c r="L43" s="223"/>
    </row>
    <row r="44" spans="1:12" ht="26.25" customHeight="1">
      <c r="A44" s="223"/>
      <c r="B44" s="223"/>
      <c r="C44" s="223"/>
      <c r="D44" s="223"/>
      <c r="E44" s="223"/>
      <c r="F44" s="223"/>
      <c r="G44" s="223"/>
      <c r="H44" s="223"/>
      <c r="I44" s="223"/>
      <c r="J44" s="223"/>
      <c r="K44" s="223"/>
      <c r="L44" s="223"/>
    </row>
    <row r="45" spans="1:12" ht="26.25" customHeight="1">
      <c r="A45" s="223"/>
      <c r="B45" s="223"/>
      <c r="C45" s="223"/>
      <c r="D45" s="223"/>
      <c r="E45" s="223"/>
      <c r="F45" s="223"/>
      <c r="G45" s="223"/>
      <c r="H45" s="223"/>
      <c r="I45" s="223"/>
      <c r="J45" s="223"/>
      <c r="K45" s="223"/>
      <c r="L45" s="223"/>
    </row>
    <row r="46" spans="1:12" ht="16.2">
      <c r="A46" s="223"/>
      <c r="B46" s="223"/>
      <c r="C46" s="223"/>
      <c r="D46" s="223"/>
      <c r="E46" s="223"/>
      <c r="F46" s="223"/>
      <c r="G46" s="223"/>
      <c r="H46" s="223"/>
      <c r="I46" s="223"/>
      <c r="J46" s="256"/>
      <c r="K46" s="256"/>
      <c r="L46" s="256"/>
    </row>
    <row r="47" spans="1:12" ht="16.2">
      <c r="A47" s="256"/>
      <c r="B47" s="256"/>
      <c r="C47" s="256"/>
      <c r="D47" s="256"/>
      <c r="E47" s="256"/>
      <c r="F47" s="256"/>
      <c r="G47" s="256"/>
      <c r="H47" s="256"/>
      <c r="I47" s="256"/>
      <c r="J47" s="256"/>
      <c r="K47" s="256"/>
      <c r="L47" s="256"/>
    </row>
    <row r="48" spans="1:12" ht="16.2">
      <c r="A48" s="256"/>
      <c r="B48" s="256"/>
      <c r="C48" s="256"/>
      <c r="D48" s="256"/>
      <c r="E48" s="256"/>
      <c r="F48" s="256"/>
      <c r="G48" s="256"/>
      <c r="H48" s="256"/>
      <c r="I48" s="256"/>
      <c r="J48" s="256"/>
      <c r="K48" s="256"/>
      <c r="L48" s="256"/>
    </row>
    <row r="49" spans="1:9" ht="16.2">
      <c r="A49" s="256"/>
      <c r="B49" s="256"/>
      <c r="C49" s="256"/>
      <c r="D49" s="256"/>
      <c r="E49" s="256"/>
      <c r="F49" s="256"/>
      <c r="G49" s="256"/>
      <c r="H49" s="256"/>
      <c r="I49" s="256"/>
    </row>
  </sheetData>
  <sheetProtection algorithmName="SHA-512" hashValue="gQdVd3QB/jUSPHQJah5fFrcGNWTETq2KNj55ghyc5Vm8JGBA3n5lQnVw57ZQexSw6eLAEzwG3yy7C6bBPJlPwQ==" saltValue="mM/YsraJAAIknl24nrAEVg==" spinCount="100000" sheet="1" objects="1" scenarios="1"/>
  <mergeCells count="10">
    <mergeCell ref="I13:J13"/>
    <mergeCell ref="B16:J16"/>
    <mergeCell ref="B17:J18"/>
    <mergeCell ref="M25:R25"/>
    <mergeCell ref="J3:K3"/>
    <mergeCell ref="D4:H4"/>
    <mergeCell ref="B6:E6"/>
    <mergeCell ref="M6:R6"/>
    <mergeCell ref="A8:C8"/>
    <mergeCell ref="I8:K8"/>
  </mergeCells>
  <phoneticPr fontId="14"/>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計算書</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計算書!Print_Area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2025-04-22T06:32:37Z</cp:lastPrinted>
  <dcterms:created xsi:type="dcterms:W3CDTF">2010-06-16T07:20:35Z</dcterms:created>
  <dcterms:modified xsi:type="dcterms:W3CDTF">2025-04-30T08:00:33Z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