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85233F7E-1D1A-4B01-8136-1E127DDBDFA7}" xr6:coauthVersionLast="47" xr6:coauthVersionMax="47" xr10:uidLastSave="{00000000-0000-0000-0000-000000000000}"/>
  <bookViews>
    <workbookView xWindow="-108" yWindow="-108" windowWidth="23256" windowHeight="12456" xr2:uid="{83837860-4983-48F8-BC95-3FCF086D873D}"/>
  </bookViews>
  <sheets>
    <sheet name="申込書" sheetId="1" r:id="rId1"/>
    <sheet name="計算書" sheetId="2" state="hidden" r:id="rId2"/>
    <sheet name="請求書" sheetId="3" state="hidden" r:id="rId3"/>
    <sheet name="見積書" sheetId="4" state="hidden" r:id="rId4"/>
    <sheet name="納品書" sheetId="5" state="hidden" r:id="rId5"/>
    <sheet name="領収書" sheetId="6" state="hidden" r:id="rId6"/>
    <sheet name="【入金前】請求書送付案内" sheetId="7" state="hidden" r:id="rId7"/>
    <sheet name="【入金後】書籍送付案内 " sheetId="8" state="hidden" r:id="rId8"/>
    <sheet name="その他送付" sheetId="9"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0">申込書!$A$1:$K$29</definedName>
    <definedName name="_xlnm.Print_Area" localSheetId="2">請求書!$A$1:$AX$47</definedName>
    <definedName name="_xlnm.Print_Area" localSheetId="4">納品書!$A$1:$AX$41</definedName>
    <definedName name="_xlnm.Print_Area" localSheetId="5">領収書!$A$1:$AX$41</definedName>
    <definedName name="書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J3" i="9"/>
  <c r="V9" i="8"/>
  <c r="AL2" i="8"/>
  <c r="AK2" i="8"/>
  <c r="AK2" i="7"/>
  <c r="AP1" i="7"/>
  <c r="V9" i="6"/>
  <c r="AL2" i="6"/>
  <c r="AP1" i="6"/>
  <c r="V9" i="5"/>
  <c r="C8" i="5"/>
  <c r="V9" i="4"/>
  <c r="AI2" i="3"/>
  <c r="AL2" i="4" s="1"/>
  <c r="AP1" i="3"/>
  <c r="AP1" i="5" s="1"/>
  <c r="N56" i="2"/>
  <c r="L56" i="2"/>
  <c r="K56" i="2"/>
  <c r="F52" i="2"/>
  <c r="D52" i="2"/>
  <c r="A52" i="2"/>
  <c r="S48" i="2"/>
  <c r="R48" i="2"/>
  <c r="O48" i="2"/>
  <c r="M48" i="2"/>
  <c r="L48" i="2"/>
  <c r="C52" i="2" s="1"/>
  <c r="H48" i="2"/>
  <c r="B48" i="2"/>
  <c r="C41" i="2"/>
  <c r="I40" i="2"/>
  <c r="C40" i="2"/>
  <c r="N48" i="2" s="1"/>
  <c r="E52" i="2" s="1"/>
  <c r="C39" i="2"/>
  <c r="I38" i="2"/>
  <c r="P56" i="2" s="1"/>
  <c r="D38" i="2"/>
  <c r="C37" i="2"/>
  <c r="C8" i="3" s="1"/>
  <c r="C8" i="4" s="1"/>
  <c r="C36" i="2"/>
  <c r="D35" i="2"/>
  <c r="N33" i="2"/>
  <c r="F48" i="2" s="1"/>
  <c r="Y31" i="2"/>
  <c r="X31" i="2"/>
  <c r="W31" i="2"/>
  <c r="U31" i="2"/>
  <c r="V30" i="2"/>
  <c r="V29" i="2"/>
  <c r="V28" i="2"/>
  <c r="V27" i="2"/>
  <c r="Y26" i="2"/>
  <c r="X26" i="2"/>
  <c r="W26" i="2"/>
  <c r="V26" i="2"/>
  <c r="U26" i="2"/>
  <c r="V25" i="2"/>
  <c r="V24" i="2"/>
  <c r="Y23" i="2"/>
  <c r="X23" i="2"/>
  <c r="W23" i="2"/>
  <c r="V23" i="2"/>
  <c r="U23" i="2"/>
  <c r="Y22" i="2"/>
  <c r="X22" i="2"/>
  <c r="W22" i="2"/>
  <c r="V22" i="2"/>
  <c r="U22" i="2"/>
  <c r="S22" i="2"/>
  <c r="Q22" i="2"/>
  <c r="N22" i="2"/>
  <c r="Y21" i="2"/>
  <c r="X21" i="2"/>
  <c r="W21" i="2"/>
  <c r="V21" i="2"/>
  <c r="U21" i="2"/>
  <c r="S21" i="2"/>
  <c r="Q21" i="2"/>
  <c r="N21" i="2"/>
  <c r="Y20" i="2"/>
  <c r="X20" i="2"/>
  <c r="W20" i="2"/>
  <c r="V20" i="2"/>
  <c r="U20" i="2"/>
  <c r="S20" i="2"/>
  <c r="Q20" i="2"/>
  <c r="N20" i="2"/>
  <c r="Y19" i="2"/>
  <c r="X19" i="2"/>
  <c r="W19" i="2"/>
  <c r="V19" i="2"/>
  <c r="U19" i="2"/>
  <c r="S19" i="2"/>
  <c r="Q19" i="2"/>
  <c r="N19" i="2"/>
  <c r="Y18" i="2"/>
  <c r="X18" i="2"/>
  <c r="W18" i="2"/>
  <c r="V18" i="2"/>
  <c r="U18" i="2"/>
  <c r="S18" i="2"/>
  <c r="Q18" i="2"/>
  <c r="N18" i="2"/>
  <c r="Y17" i="2"/>
  <c r="X17" i="2"/>
  <c r="W17" i="2"/>
  <c r="V17" i="2"/>
  <c r="U17" i="2"/>
  <c r="S17" i="2"/>
  <c r="Q17" i="2"/>
  <c r="N17" i="2"/>
  <c r="Y16" i="2"/>
  <c r="X16" i="2"/>
  <c r="W16" i="2"/>
  <c r="V16" i="2"/>
  <c r="U16" i="2"/>
  <c r="S16" i="2"/>
  <c r="Q16" i="2"/>
  <c r="N16" i="2"/>
  <c r="Y15" i="2"/>
  <c r="X15" i="2"/>
  <c r="W15" i="2"/>
  <c r="V15" i="2"/>
  <c r="U15" i="2"/>
  <c r="S15" i="2"/>
  <c r="Q15" i="2"/>
  <c r="N15" i="2"/>
  <c r="Y14" i="2"/>
  <c r="X14" i="2"/>
  <c r="W14" i="2"/>
  <c r="V14" i="2"/>
  <c r="U14" i="2"/>
  <c r="S14" i="2"/>
  <c r="Q14" i="2"/>
  <c r="N14" i="2"/>
  <c r="Y13" i="2"/>
  <c r="X13" i="2"/>
  <c r="W13" i="2"/>
  <c r="V13" i="2"/>
  <c r="U13" i="2"/>
  <c r="S13" i="2"/>
  <c r="Q13" i="2"/>
  <c r="N13" i="2"/>
  <c r="Y12" i="2"/>
  <c r="X12" i="2"/>
  <c r="W12" i="2"/>
  <c r="V12" i="2"/>
  <c r="U12" i="2"/>
  <c r="S12" i="2"/>
  <c r="Q12" i="2"/>
  <c r="N12" i="2"/>
  <c r="Y11" i="2"/>
  <c r="X11" i="2"/>
  <c r="W11" i="2"/>
  <c r="V11" i="2"/>
  <c r="I11" i="2"/>
  <c r="H11" i="2"/>
  <c r="U11" i="2" s="1"/>
  <c r="Y10" i="2"/>
  <c r="X10" i="2"/>
  <c r="W10" i="2"/>
  <c r="V10" i="2"/>
  <c r="U10" i="2"/>
  <c r="S10" i="2"/>
  <c r="I10" i="2"/>
  <c r="H10" i="2"/>
  <c r="Q10" i="2" s="1"/>
  <c r="Y9" i="2"/>
  <c r="X9" i="2"/>
  <c r="W9" i="2"/>
  <c r="V9" i="2"/>
  <c r="U9" i="2"/>
  <c r="S9" i="2"/>
  <c r="Q9" i="2"/>
  <c r="N9" i="2"/>
  <c r="I9" i="2"/>
  <c r="H9" i="2"/>
  <c r="U8" i="2"/>
  <c r="S8" i="2"/>
  <c r="I8" i="2"/>
  <c r="H8" i="2"/>
  <c r="I7" i="2"/>
  <c r="H7" i="2"/>
  <c r="H5" i="2"/>
  <c r="M45" i="3" l="1"/>
  <c r="AI45" i="3"/>
  <c r="AP1" i="4"/>
  <c r="K2" i="9"/>
  <c r="AL2" i="7"/>
  <c r="AL2" i="5"/>
  <c r="Y7" i="2"/>
  <c r="X7" i="2"/>
  <c r="U7" i="2"/>
  <c r="V7" i="2"/>
  <c r="S7" i="2"/>
  <c r="S31" i="2" s="1"/>
  <c r="W7" i="2"/>
  <c r="P48" i="2"/>
  <c r="Q7" i="2"/>
  <c r="N7" i="2"/>
  <c r="I56" i="2"/>
  <c r="Q48" i="2"/>
  <c r="X8" i="2"/>
  <c r="V8" i="2"/>
  <c r="Y8" i="2"/>
  <c r="W8" i="2"/>
  <c r="B52" i="2"/>
  <c r="O56" i="2"/>
  <c r="N8" i="2"/>
  <c r="Q8" i="2"/>
  <c r="C8" i="6"/>
  <c r="Q11" i="2"/>
  <c r="AP1" i="8"/>
  <c r="N11" i="2"/>
  <c r="T48" i="2"/>
  <c r="N10" i="2"/>
  <c r="S11" i="2"/>
  <c r="K48" i="2"/>
  <c r="N31" i="2" l="1"/>
  <c r="B6" i="9"/>
  <c r="C8" i="7"/>
  <c r="C8" i="8"/>
  <c r="AC30" i="3" a="1"/>
  <c r="AC30" i="3" s="1"/>
  <c r="AC24" i="3" a="1"/>
  <c r="AC24" i="3" s="1"/>
  <c r="AC26" i="3" a="1"/>
  <c r="AC26" i="3" s="1"/>
  <c r="AC32" i="3" a="1"/>
  <c r="AC32" i="3" s="1"/>
  <c r="AC31" i="3" a="1"/>
  <c r="AC31" i="3" s="1"/>
  <c r="AC25" i="3" a="1"/>
  <c r="AC25" i="3" s="1"/>
  <c r="AC27" i="3" a="1"/>
  <c r="AC27" i="3" s="1"/>
  <c r="AC29" i="3" a="1"/>
  <c r="AC29" i="3" s="1"/>
  <c r="AC23" i="3" a="1"/>
  <c r="AC23" i="3" s="1"/>
  <c r="AC28" i="3" a="1"/>
  <c r="AC28" i="3" s="1"/>
  <c r="AC22" i="3" a="1"/>
  <c r="AC22" i="3" s="1"/>
  <c r="C31" i="3" a="1"/>
  <c r="C31" i="3" s="1"/>
  <c r="C29" i="3" a="1"/>
  <c r="C29" i="3" s="1"/>
  <c r="C23" i="3" a="1"/>
  <c r="C23" i="3" s="1"/>
  <c r="C30" i="3" a="1"/>
  <c r="C30" i="3" s="1"/>
  <c r="C24" i="3" a="1"/>
  <c r="C24" i="3" s="1"/>
  <c r="C25" i="3" a="1"/>
  <c r="C25" i="3" s="1"/>
  <c r="C22" i="3" a="1"/>
  <c r="C22" i="3" s="1"/>
  <c r="C27" i="3" a="1"/>
  <c r="C27" i="3" s="1"/>
  <c r="C32" i="3" a="1"/>
  <c r="C32" i="3" s="1"/>
  <c r="C28" i="3" a="1"/>
  <c r="C28" i="3" s="1"/>
  <c r="C26" i="3" a="1"/>
  <c r="C26" i="3" s="1"/>
  <c r="Q31" i="2"/>
  <c r="AH26" i="3" a="1"/>
  <c r="AH26" i="3" s="1"/>
  <c r="AH31" i="3" a="1"/>
  <c r="AH31" i="3" s="1"/>
  <c r="AH25" i="3" a="1"/>
  <c r="AH25" i="3" s="1"/>
  <c r="AH32" i="3" a="1"/>
  <c r="AH32" i="3" s="1"/>
  <c r="AH27" i="3" a="1"/>
  <c r="AH27" i="3" s="1"/>
  <c r="AH30" i="3" a="1"/>
  <c r="AH30" i="3" s="1"/>
  <c r="AH24" i="3" a="1"/>
  <c r="AH24" i="3" s="1"/>
  <c r="AH29" i="3" a="1"/>
  <c r="AH29" i="3" s="1"/>
  <c r="AH23" i="3" a="1"/>
  <c r="AH23" i="3" s="1"/>
  <c r="AH28" i="3" a="1"/>
  <c r="AH28" i="3" s="1"/>
  <c r="AH22" i="3" a="1"/>
  <c r="AH22" i="3" s="1"/>
  <c r="AM32" i="3" a="1"/>
  <c r="AM32" i="3" s="1"/>
  <c r="AM26" i="3" a="1"/>
  <c r="AM26" i="3" s="1"/>
  <c r="AM27" i="3" a="1"/>
  <c r="AM27" i="3" s="1"/>
  <c r="AM28" i="3" a="1"/>
  <c r="AM28" i="3" s="1"/>
  <c r="AM22" i="3" a="1"/>
  <c r="AM22" i="3" s="1"/>
  <c r="AM24" i="3" a="1"/>
  <c r="AM24" i="3" s="1"/>
  <c r="AM29" i="3" a="1"/>
  <c r="AM29" i="3" s="1"/>
  <c r="AM23" i="3" a="1"/>
  <c r="AM23" i="3" s="1"/>
  <c r="AM25" i="3" a="1"/>
  <c r="AM25" i="3" s="1"/>
  <c r="AM31" i="3" a="1"/>
  <c r="AM31" i="3" s="1"/>
  <c r="AM30" i="3" a="1"/>
  <c r="AM30" i="3" s="1"/>
  <c r="AR28" i="3" a="1"/>
  <c r="AR28" i="3" s="1"/>
  <c r="AR22" i="3" a="1"/>
  <c r="AR22" i="3" s="1"/>
  <c r="AR27" i="3" a="1"/>
  <c r="AR27" i="3" s="1"/>
  <c r="AR23" i="3" a="1"/>
  <c r="AR23" i="3" s="1"/>
  <c r="AR29" i="3" a="1"/>
  <c r="AR29" i="3" s="1"/>
  <c r="AR32" i="3" a="1"/>
  <c r="AR32" i="3" s="1"/>
  <c r="AR26" i="3" a="1"/>
  <c r="AR26" i="3" s="1"/>
  <c r="AR24" i="3" a="1"/>
  <c r="AR24" i="3" s="1"/>
  <c r="AR31" i="3" a="1"/>
  <c r="AR31" i="3" s="1"/>
  <c r="AR25" i="3" a="1"/>
  <c r="AR25" i="3" s="1"/>
  <c r="AR30" i="3" a="1"/>
  <c r="AR30" i="3" s="1"/>
  <c r="AK32" i="8" l="1"/>
  <c r="AM31" i="6"/>
  <c r="AM31" i="5"/>
  <c r="AM31" i="4"/>
  <c r="AC29" i="6"/>
  <c r="AC29" i="4"/>
  <c r="AF30" i="8"/>
  <c r="AC29" i="5"/>
  <c r="F28" i="8"/>
  <c r="C27" i="6"/>
  <c r="C27" i="5"/>
  <c r="C27" i="4"/>
  <c r="AR31" i="6"/>
  <c r="AR31" i="5"/>
  <c r="AR31" i="4"/>
  <c r="AH24" i="6"/>
  <c r="AH24" i="4"/>
  <c r="AH24" i="5"/>
  <c r="AH30" i="4"/>
  <c r="AH30" i="5"/>
  <c r="AH30" i="6"/>
  <c r="AC22" i="6"/>
  <c r="AF23" i="8"/>
  <c r="AC22" i="5"/>
  <c r="AC22" i="4"/>
  <c r="AR30" i="5"/>
  <c r="AR30" i="4"/>
  <c r="AR30" i="6"/>
  <c r="AH23" i="5"/>
  <c r="AH23" i="4"/>
  <c r="AH23" i="6"/>
  <c r="C32" i="6"/>
  <c r="C32" i="5"/>
  <c r="C32" i="4"/>
  <c r="AR25" i="5"/>
  <c r="AR25" i="4"/>
  <c r="AR25" i="6"/>
  <c r="AM25" i="4"/>
  <c r="AM25" i="5"/>
  <c r="AM25" i="6"/>
  <c r="AK26" i="8"/>
  <c r="AH29" i="6"/>
  <c r="AH29" i="4"/>
  <c r="AH29" i="5"/>
  <c r="AF28" i="8"/>
  <c r="AC27" i="6"/>
  <c r="AC27" i="5"/>
  <c r="AC27" i="4"/>
  <c r="AM23" i="5"/>
  <c r="AK24" i="8"/>
  <c r="AM23" i="4"/>
  <c r="AM23" i="6"/>
  <c r="C22" i="6"/>
  <c r="F23" i="8"/>
  <c r="C22" i="5"/>
  <c r="C22" i="4"/>
  <c r="AC25" i="6"/>
  <c r="AC25" i="5"/>
  <c r="AF26" i="8"/>
  <c r="AC25" i="4"/>
  <c r="AR24" i="5"/>
  <c r="AR24" i="6"/>
  <c r="AR24" i="4"/>
  <c r="AM29" i="5"/>
  <c r="AM29" i="6"/>
  <c r="AM29" i="4"/>
  <c r="AK30" i="8"/>
  <c r="F26" i="8"/>
  <c r="C25" i="6"/>
  <c r="C25" i="5"/>
  <c r="C25" i="4"/>
  <c r="AC31" i="4"/>
  <c r="AF32" i="8"/>
  <c r="AC31" i="6"/>
  <c r="AC31" i="5"/>
  <c r="AR26" i="6"/>
  <c r="AR26" i="5"/>
  <c r="AR26" i="4"/>
  <c r="AK25" i="8"/>
  <c r="AM24" i="6"/>
  <c r="AM24" i="4"/>
  <c r="AM24" i="5"/>
  <c r="AH27" i="5"/>
  <c r="AH27" i="6"/>
  <c r="AH27" i="4"/>
  <c r="C24" i="4"/>
  <c r="F25" i="8"/>
  <c r="C24" i="6"/>
  <c r="C24" i="5"/>
  <c r="AC32" i="6"/>
  <c r="AC32" i="5"/>
  <c r="AC32" i="4"/>
  <c r="AR32" i="5"/>
  <c r="AR32" i="4"/>
  <c r="AR32" i="6"/>
  <c r="AM22" i="5"/>
  <c r="AM22" i="6"/>
  <c r="AK23" i="8"/>
  <c r="AM22" i="4"/>
  <c r="AH32" i="6"/>
  <c r="AH32" i="5"/>
  <c r="AH32" i="4"/>
  <c r="C30" i="5"/>
  <c r="C30" i="6"/>
  <c r="F31" i="8"/>
  <c r="C30" i="4"/>
  <c r="AC26" i="4"/>
  <c r="AC26" i="6"/>
  <c r="AF27" i="8"/>
  <c r="AC26" i="5"/>
  <c r="AR29" i="5"/>
  <c r="AR29" i="6"/>
  <c r="AR29" i="4"/>
  <c r="AK29" i="8"/>
  <c r="AM28" i="4"/>
  <c r="AM28" i="5"/>
  <c r="AM28" i="6"/>
  <c r="AH25" i="6"/>
  <c r="AH25" i="5"/>
  <c r="AH25" i="4"/>
  <c r="C23" i="6"/>
  <c r="C23" i="5"/>
  <c r="F24" i="8"/>
  <c r="C23" i="4"/>
  <c r="AC24" i="4"/>
  <c r="AC24" i="6"/>
  <c r="AF25" i="8"/>
  <c r="AC24" i="5"/>
  <c r="AR23" i="4"/>
  <c r="AR23" i="5"/>
  <c r="AR23" i="6"/>
  <c r="AM27" i="5"/>
  <c r="AM27" i="6"/>
  <c r="AK28" i="8"/>
  <c r="AM27" i="4"/>
  <c r="AH31" i="4"/>
  <c r="AH31" i="6"/>
  <c r="AH31" i="5"/>
  <c r="F30" i="8"/>
  <c r="C29" i="4"/>
  <c r="C29" i="6"/>
  <c r="C29" i="5"/>
  <c r="AC30" i="6"/>
  <c r="AC30" i="5"/>
  <c r="AC30" i="4"/>
  <c r="AF31" i="8"/>
  <c r="AR27" i="6"/>
  <c r="AR27" i="4"/>
  <c r="AR27" i="5"/>
  <c r="AM26" i="4"/>
  <c r="AM26" i="6"/>
  <c r="AM26" i="5"/>
  <c r="AK27" i="8"/>
  <c r="AH26" i="4"/>
  <c r="AH26" i="6"/>
  <c r="AH26" i="5"/>
  <c r="F32" i="8"/>
  <c r="C31" i="4"/>
  <c r="C31" i="6"/>
  <c r="C31" i="5"/>
  <c r="AR22" i="5"/>
  <c r="AR22" i="6"/>
  <c r="AR22" i="4"/>
  <c r="AR35" i="3"/>
  <c r="AM32" i="6"/>
  <c r="AM32" i="4"/>
  <c r="AM32" i="5"/>
  <c r="AR28" i="4"/>
  <c r="AR28" i="5"/>
  <c r="AR28" i="6"/>
  <c r="AH22" i="6"/>
  <c r="AH22" i="5"/>
  <c r="AH22" i="4"/>
  <c r="C26" i="5"/>
  <c r="C26" i="4"/>
  <c r="C26" i="6"/>
  <c r="F27" i="8"/>
  <c r="AC28" i="4"/>
  <c r="AC28" i="5"/>
  <c r="AF29" i="8"/>
  <c r="AC28" i="6"/>
  <c r="AM30" i="5"/>
  <c r="AM30" i="4"/>
  <c r="AK31" i="8"/>
  <c r="AM30" i="6"/>
  <c r="AH28" i="5"/>
  <c r="AH28" i="4"/>
  <c r="AH28" i="6"/>
  <c r="C28" i="5"/>
  <c r="F29" i="8"/>
  <c r="C28" i="4"/>
  <c r="C28" i="6"/>
  <c r="AF24" i="8"/>
  <c r="AC23" i="5"/>
  <c r="AC23" i="4"/>
  <c r="AC23" i="6"/>
  <c r="D48" i="2"/>
  <c r="N34" i="2"/>
  <c r="G48" i="2" s="1"/>
  <c r="O37" i="3" l="1"/>
  <c r="AR35" i="4"/>
  <c r="AR34" i="3"/>
  <c r="AR33" i="3"/>
  <c r="AR35" i="5"/>
  <c r="AR35" i="6"/>
  <c r="AR33" i="5" l="1"/>
  <c r="AR33" i="4"/>
  <c r="AR33" i="6"/>
  <c r="AR34" i="5"/>
  <c r="AR34" i="4"/>
  <c r="AR34" i="6"/>
  <c r="O37" i="4"/>
  <c r="O37" i="5"/>
  <c r="O3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<sst xmlns="http://schemas.openxmlformats.org/spreadsheetml/2006/main" count="328" uniqueCount="253">
  <si>
    <t>機関誌「国土調査」バックナンバー申込書</t>
    <rPh sb="0" eb="3">
      <t>キカンシ</t>
    </rPh>
    <rPh sb="4" eb="6">
      <t>コクド</t>
    </rPh>
    <rPh sb="6" eb="8">
      <t>チョウサ</t>
    </rPh>
    <rPh sb="16" eb="19">
      <t>モウシコミショ</t>
    </rPh>
    <phoneticPr fontId="6"/>
  </si>
  <si>
    <t>注文日：</t>
    <rPh sb="0" eb="3">
      <t>チュウモンビ</t>
    </rPh>
    <phoneticPr fontId="9"/>
  </si>
  <si>
    <t>年　　月　　日</t>
    <rPh sb="0" eb="1">
      <t>ネン</t>
    </rPh>
    <rPh sb="3" eb="4">
      <t>ツキ</t>
    </rPh>
    <rPh sb="6" eb="7">
      <t>ヒ</t>
    </rPh>
    <phoneticPr fontId="9"/>
  </si>
  <si>
    <t>　　　　　　　　全国国土調査協会 発行図書</t>
    <rPh sb="8" eb="10">
      <t>ゼンコク</t>
    </rPh>
    <rPh sb="17" eb="19">
      <t>ハッコウ</t>
    </rPh>
    <rPh sb="19" eb="21">
      <t>トショ</t>
    </rPh>
    <phoneticPr fontId="6"/>
  </si>
  <si>
    <t>販売価格
（税込価格）</t>
    <rPh sb="0" eb="2">
      <t>ハンバイ</t>
    </rPh>
    <rPh sb="2" eb="4">
      <t>カカク</t>
    </rPh>
    <rPh sb="6" eb="8">
      <t>ゼイコ</t>
    </rPh>
    <rPh sb="8" eb="10">
      <t>カカク</t>
    </rPh>
    <phoneticPr fontId="6"/>
  </si>
  <si>
    <t>数量</t>
    <rPh sb="0" eb="2">
      <t>スウリョウ</t>
    </rPh>
    <phoneticPr fontId="6"/>
  </si>
  <si>
    <t>機関誌「国土調査」バックナンバー</t>
    <rPh sb="0" eb="3">
      <t>キカンシ</t>
    </rPh>
    <rPh sb="4" eb="8">
      <t>コクドチョウサ</t>
    </rPh>
    <phoneticPr fontId="6"/>
  </si>
  <si>
    <t>【送付先】</t>
    <phoneticPr fontId="6"/>
  </si>
  <si>
    <t>ご住所</t>
    <rPh sb="1" eb="3">
      <t>ジュウショ</t>
    </rPh>
    <phoneticPr fontId="6"/>
  </si>
  <si>
    <t>郵便番号</t>
    <rPh sb="0" eb="4">
      <t>ユウビンバンゴウ</t>
    </rPh>
    <phoneticPr fontId="6"/>
  </si>
  <si>
    <t xml:space="preserve"> （記入例）100-1234</t>
    <rPh sb="2" eb="4">
      <t>キニュウ</t>
    </rPh>
    <rPh sb="4" eb="5">
      <t>レイ</t>
    </rPh>
    <phoneticPr fontId="9"/>
  </si>
  <si>
    <t>社名または氏名</t>
    <rPh sb="0" eb="2">
      <t>シャメイ</t>
    </rPh>
    <rPh sb="5" eb="7">
      <t>シメイ</t>
    </rPh>
    <phoneticPr fontId="6"/>
  </si>
  <si>
    <t>部署名</t>
    <rPh sb="0" eb="2">
      <t>ブショ</t>
    </rPh>
    <rPh sb="2" eb="3">
      <t>メイ</t>
    </rPh>
    <phoneticPr fontId="6"/>
  </si>
  <si>
    <t>担当者</t>
    <rPh sb="0" eb="3">
      <t>タントウシャ</t>
    </rPh>
    <phoneticPr fontId="6"/>
  </si>
  <si>
    <t>メールアドレス</t>
    <phoneticPr fontId="6"/>
  </si>
  <si>
    <t>電話番号</t>
    <rPh sb="0" eb="2">
      <t>デンワ</t>
    </rPh>
    <rPh sb="2" eb="4">
      <t>バンゴウ</t>
    </rPh>
    <phoneticPr fontId="6"/>
  </si>
  <si>
    <t>（記入例）03-1111-2222</t>
    <phoneticPr fontId="9"/>
  </si>
  <si>
    <t>内線</t>
    <rPh sb="0" eb="2">
      <t>ナイセン</t>
    </rPh>
    <phoneticPr fontId="6"/>
  </si>
  <si>
    <t>その他ご要望等</t>
    <rPh sb="2" eb="3">
      <t>ホカ</t>
    </rPh>
    <rPh sb="4" eb="6">
      <t>ヨウボウ</t>
    </rPh>
    <rPh sb="6" eb="7">
      <t>トウ</t>
    </rPh>
    <phoneticPr fontId="9"/>
  </si>
  <si>
    <t>●申込先：公益社団法人　全国国土調査協会　広報研修部　</t>
    <phoneticPr fontId="6"/>
  </si>
  <si>
    <t>　〒100-0014　東京都千代田区永田町1丁目11番32号　全国町村会館西館8階　</t>
    <phoneticPr fontId="6"/>
  </si>
  <si>
    <t>　　Mail：</t>
    <phoneticPr fontId="9"/>
  </si>
  <si>
    <t>kouhou@zen-kyo.or.jp</t>
    <phoneticPr fontId="9"/>
  </si>
  <si>
    <t>※ 申込書はエクセル形式のまま送付をお願いいたします。</t>
    <rPh sb="2" eb="5">
      <t>モウシコミショ</t>
    </rPh>
    <rPh sb="10" eb="12">
      <t>ケイシキ</t>
    </rPh>
    <rPh sb="15" eb="17">
      <t>ソウフ</t>
    </rPh>
    <rPh sb="19" eb="20">
      <t>ネガ</t>
    </rPh>
    <phoneticPr fontId="9"/>
  </si>
  <si>
    <t>●請求書類等はメールに添付して送付します。</t>
    <rPh sb="15" eb="17">
      <t>ソウフ</t>
    </rPh>
    <phoneticPr fontId="9"/>
  </si>
  <si>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6"/>
  </si>
  <si>
    <t>●非会員の場合、送料は注文者負担となります。</t>
    <rPh sb="1" eb="4">
      <t>ヒカイイン</t>
    </rPh>
    <rPh sb="5" eb="7">
      <t>バアイ</t>
    </rPh>
    <rPh sb="8" eb="10">
      <t>ソウリョウ</t>
    </rPh>
    <rPh sb="11" eb="13">
      <t>チュウモン</t>
    </rPh>
    <rPh sb="13" eb="14">
      <t>シャ</t>
    </rPh>
    <rPh sb="14" eb="16">
      <t>フタン</t>
    </rPh>
    <phoneticPr fontId="6"/>
  </si>
  <si>
    <t>　ネコポス、レターパック（ライト・プラス）または宅急便の着払で発送いたしますので、ご了承ください。</t>
    <rPh sb="24" eb="27">
      <t>タッキュウビン</t>
    </rPh>
    <rPh sb="28" eb="30">
      <t>チャクバライ</t>
    </rPh>
    <rPh sb="31" eb="33">
      <t>ハッソウ</t>
    </rPh>
    <rPh sb="42" eb="44">
      <t>リョウショウ</t>
    </rPh>
    <phoneticPr fontId="9"/>
  </si>
  <si>
    <t>管理番号</t>
    <rPh sb="0" eb="2">
      <t>カンリ</t>
    </rPh>
    <rPh sb="2" eb="4">
      <t>バンゴウ</t>
    </rPh>
    <phoneticPr fontId="9"/>
  </si>
  <si>
    <t>　　　　　　　　全国国土調査協会発行図書</t>
    <rPh sb="8" eb="10">
      <t>ゼンコク</t>
    </rPh>
    <rPh sb="16" eb="18">
      <t>ハッコウ</t>
    </rPh>
    <rPh sb="18" eb="20">
      <t>トショ</t>
    </rPh>
    <phoneticPr fontId="6"/>
  </si>
  <si>
    <t>販売価格
（税込）</t>
    <rPh sb="0" eb="2">
      <t>ハンバイ</t>
    </rPh>
    <rPh sb="2" eb="4">
      <t>カカク</t>
    </rPh>
    <rPh sb="6" eb="8">
      <t>ゼイコ</t>
    </rPh>
    <phoneticPr fontId="6"/>
  </si>
  <si>
    <t>金額
合計</t>
    <rPh sb="0" eb="2">
      <t>キンガク</t>
    </rPh>
    <rPh sb="3" eb="5">
      <t>ゴウケイ</t>
    </rPh>
    <phoneticPr fontId="9"/>
  </si>
  <si>
    <t>書籍厚さ
単位：ｍｍ</t>
    <rPh sb="0" eb="2">
      <t>ショセキ</t>
    </rPh>
    <rPh sb="2" eb="3">
      <t>アツ</t>
    </rPh>
    <rPh sb="5" eb="7">
      <t>タンイ</t>
    </rPh>
    <phoneticPr fontId="9"/>
  </si>
  <si>
    <t>厚さ
合計</t>
    <rPh sb="0" eb="1">
      <t>アツ</t>
    </rPh>
    <rPh sb="3" eb="5">
      <t>ゴウケイ</t>
    </rPh>
    <phoneticPr fontId="9"/>
  </si>
  <si>
    <t>書籍重さ
単位：ｇ</t>
    <rPh sb="0" eb="2">
      <t>ショセキ</t>
    </rPh>
    <rPh sb="2" eb="3">
      <t>オモ</t>
    </rPh>
    <rPh sb="5" eb="7">
      <t>タンイ</t>
    </rPh>
    <phoneticPr fontId="9"/>
  </si>
  <si>
    <t>重さ
合計</t>
    <rPh sb="0" eb="1">
      <t>オモ</t>
    </rPh>
    <rPh sb="3" eb="5">
      <t>ゴウケイ</t>
    </rPh>
    <phoneticPr fontId="9"/>
  </si>
  <si>
    <t>品名</t>
    <rPh sb="0" eb="2">
      <t>ヒンメイ</t>
    </rPh>
    <phoneticPr fontId="9"/>
  </si>
  <si>
    <t>号数</t>
    <rPh sb="0" eb="2">
      <t>ゴウスウ</t>
    </rPh>
    <phoneticPr fontId="9"/>
  </si>
  <si>
    <t>価格</t>
    <rPh sb="0" eb="2">
      <t>カカク</t>
    </rPh>
    <phoneticPr fontId="9"/>
  </si>
  <si>
    <t>数量</t>
    <rPh sb="0" eb="2">
      <t>スウリョウ</t>
    </rPh>
    <phoneticPr fontId="9"/>
  </si>
  <si>
    <t>小計</t>
    <rPh sb="0" eb="2">
      <t>ショウケイ</t>
    </rPh>
    <phoneticPr fontId="9"/>
  </si>
  <si>
    <t>郵送不要</t>
    <rPh sb="0" eb="2">
      <t>ユウソウ</t>
    </rPh>
    <rPh sb="2" eb="4">
      <t>フヨウ</t>
    </rPh>
    <phoneticPr fontId="9"/>
  </si>
  <si>
    <t xml:space="preserve">送 料   </t>
    <rPh sb="0" eb="1">
      <t>ソウ</t>
    </rPh>
    <rPh sb="2" eb="3">
      <t>リョウ</t>
    </rPh>
    <phoneticPr fontId="6"/>
  </si>
  <si>
    <t>合 計</t>
    <rPh sb="0" eb="1">
      <t>ゴウ</t>
    </rPh>
    <rPh sb="2" eb="3">
      <t>ケイ</t>
    </rPh>
    <phoneticPr fontId="9"/>
  </si>
  <si>
    <t>厚さ合計</t>
    <rPh sb="0" eb="1">
      <t>アツ</t>
    </rPh>
    <rPh sb="2" eb="4">
      <t>ゴウケイ</t>
    </rPh>
    <phoneticPr fontId="6"/>
  </si>
  <si>
    <t>重さ合計</t>
    <rPh sb="0" eb="1">
      <t>オモ</t>
    </rPh>
    <rPh sb="2" eb="4">
      <t>ゴウケイ</t>
    </rPh>
    <phoneticPr fontId="6"/>
  </si>
  <si>
    <t>送 料</t>
    <rPh sb="0" eb="1">
      <t>ソウ</t>
    </rPh>
    <rPh sb="2" eb="3">
      <t>リョウ</t>
    </rPh>
    <phoneticPr fontId="9"/>
  </si>
  <si>
    <t>（送付先）</t>
    <rPh sb="1" eb="4">
      <t>ソウフサキ</t>
    </rPh>
    <phoneticPr fontId="6"/>
  </si>
  <si>
    <t>総 計</t>
    <rPh sb="0" eb="1">
      <t>ソウ</t>
    </rPh>
    <rPh sb="2" eb="3">
      <t>ケイ</t>
    </rPh>
    <phoneticPr fontId="9"/>
  </si>
  <si>
    <t>クロネコヤマト
ビジネスメンバーズ
宅急便料金表</t>
    <rPh sb="18" eb="21">
      <t>タッキュウビン</t>
    </rPh>
    <rPh sb="21" eb="24">
      <t>リョウキンヒョウ</t>
    </rPh>
    <phoneticPr fontId="9"/>
  </si>
  <si>
    <t>https://bmypage.kuronekoyamato.co.jp/bmypage/servlet/jp.co.kuronekoyamato.wur.hmp.servlet.user.HMPLGI0010JspServlet</t>
    <phoneticPr fontId="9"/>
  </si>
  <si>
    <t>ログイン</t>
    <phoneticPr fontId="9"/>
  </si>
  <si>
    <t xml:space="preserve">お役様コード </t>
    <rPh sb="1" eb="3">
      <t>ヤクサマ</t>
    </rPh>
    <phoneticPr fontId="9"/>
  </si>
  <si>
    <t>パスワード</t>
    <phoneticPr fontId="9"/>
  </si>
  <si>
    <t>zenF8Kouhou</t>
    <phoneticPr fontId="9"/>
  </si>
  <si>
    <t>ネコポス</t>
    <phoneticPr fontId="9"/>
  </si>
  <si>
    <t>A 4サイズ・厚さ2.5ｃｍ、1㎏まで全国一律料金</t>
    <rPh sb="7" eb="8">
      <t>アツ</t>
    </rPh>
    <rPh sb="19" eb="23">
      <t>ゼンコクイチリツ</t>
    </rPh>
    <rPh sb="23" eb="25">
      <t>リョウキン</t>
    </rPh>
    <phoneticPr fontId="9"/>
  </si>
  <si>
    <t>←メインはこれを使う</t>
    <rPh sb="8" eb="9">
      <t>ツカ</t>
    </rPh>
    <phoneticPr fontId="9"/>
  </si>
  <si>
    <t>その他ご要望等</t>
    <rPh sb="2" eb="3">
      <t>タ</t>
    </rPh>
    <rPh sb="6" eb="7">
      <t>トウ</t>
    </rPh>
    <phoneticPr fontId="9"/>
  </si>
  <si>
    <t>レターパックライト</t>
    <phoneticPr fontId="9"/>
  </si>
  <si>
    <t>A4サイズ・厚さ３ｃｍ以内・4kgまで全国一律料</t>
    <rPh sb="6" eb="7">
      <t>アツ</t>
    </rPh>
    <rPh sb="11" eb="13">
      <t>イナイ</t>
    </rPh>
    <phoneticPr fontId="9"/>
  </si>
  <si>
    <t>レターパックプラス</t>
    <phoneticPr fontId="9"/>
  </si>
  <si>
    <t>A4サイズ・厚さ制限なし・4kgまで全国一律料</t>
    <rPh sb="6" eb="7">
      <t>アツ</t>
    </rPh>
    <rPh sb="8" eb="10">
      <t>セイゲン</t>
    </rPh>
    <phoneticPr fontId="9"/>
  </si>
  <si>
    <t/>
  </si>
  <si>
    <t>日本国土調査測量協会</t>
    <phoneticPr fontId="9"/>
  </si>
  <si>
    <t>日本加除出版</t>
    <rPh sb="0" eb="2">
      <t>ニホン</t>
    </rPh>
    <rPh sb="2" eb="4">
      <t>カジョ</t>
    </rPh>
    <rPh sb="4" eb="6">
      <t>シュッパン</t>
    </rPh>
    <phoneticPr fontId="9"/>
  </si>
  <si>
    <t>民事法務協会</t>
    <rPh sb="0" eb="2">
      <t>ミンジ</t>
    </rPh>
    <rPh sb="2" eb="6">
      <t>ホウムキョウカイ</t>
    </rPh>
    <phoneticPr fontId="9"/>
  </si>
  <si>
    <t>注文台帳</t>
    <rPh sb="0" eb="4">
      <t>チュウモンダイチョウ</t>
    </rPh>
    <phoneticPr fontId="9"/>
  </si>
  <si>
    <t>請求№</t>
    <rPh sb="0" eb="2">
      <t>セイキュウ</t>
    </rPh>
    <phoneticPr fontId="9"/>
  </si>
  <si>
    <t>会員
種別</t>
    <rPh sb="0" eb="2">
      <t>カイイン</t>
    </rPh>
    <rPh sb="3" eb="5">
      <t>シュベツ</t>
    </rPh>
    <phoneticPr fontId="9"/>
  </si>
  <si>
    <t>書籍
金額</t>
    <rPh sb="0" eb="2">
      <t>ショセキ</t>
    </rPh>
    <rPh sb="3" eb="5">
      <t>キンガク</t>
    </rPh>
    <phoneticPr fontId="9"/>
  </si>
  <si>
    <t>送料
（会員）</t>
    <rPh sb="0" eb="2">
      <t>ソウリョウ</t>
    </rPh>
    <rPh sb="4" eb="6">
      <t>カイイン</t>
    </rPh>
    <phoneticPr fontId="9"/>
  </si>
  <si>
    <r>
      <t xml:space="preserve">送料
</t>
    </r>
    <r>
      <rPr>
        <sz val="10"/>
        <rFont val="ＭＳ Ｐゴシック"/>
        <family val="3"/>
        <charset val="128"/>
      </rPr>
      <t>（非会員）</t>
    </r>
    <rPh sb="0" eb="2">
      <t>ソウリョウ</t>
    </rPh>
    <rPh sb="4" eb="5">
      <t>ヒ</t>
    </rPh>
    <rPh sb="5" eb="7">
      <t>カイイン</t>
    </rPh>
    <phoneticPr fontId="9"/>
  </si>
  <si>
    <t>請求書発送日</t>
    <rPh sb="0" eb="3">
      <t>セイキュウショ</t>
    </rPh>
    <rPh sb="3" eb="5">
      <t>ハッソウ</t>
    </rPh>
    <rPh sb="5" eb="6">
      <t>ビ</t>
    </rPh>
    <phoneticPr fontId="9"/>
  </si>
  <si>
    <t>入金日</t>
    <rPh sb="0" eb="2">
      <t>ニュウキン</t>
    </rPh>
    <rPh sb="2" eb="3">
      <t>ヒ</t>
    </rPh>
    <phoneticPr fontId="9"/>
  </si>
  <si>
    <t>発送日</t>
    <rPh sb="0" eb="2">
      <t>ハッソウ</t>
    </rPh>
    <rPh sb="2" eb="3">
      <t>ヒ</t>
    </rPh>
    <phoneticPr fontId="9"/>
  </si>
  <si>
    <t>名前</t>
    <rPh sb="0" eb="2">
      <t>ナマエ</t>
    </rPh>
    <phoneticPr fontId="9"/>
  </si>
  <si>
    <t>郵便番号</t>
    <rPh sb="0" eb="2">
      <t>ユウビン</t>
    </rPh>
    <rPh sb="2" eb="4">
      <t>バンゴウ</t>
    </rPh>
    <phoneticPr fontId="9"/>
  </si>
  <si>
    <t>住所</t>
    <rPh sb="0" eb="2">
      <t>ジュウショ</t>
    </rPh>
    <phoneticPr fontId="9"/>
  </si>
  <si>
    <t>電話番号</t>
    <rPh sb="0" eb="2">
      <t>デンワ</t>
    </rPh>
    <rPh sb="2" eb="4">
      <t>バンゴウ</t>
    </rPh>
    <phoneticPr fontId="9"/>
  </si>
  <si>
    <t>メルアド</t>
    <phoneticPr fontId="9"/>
  </si>
  <si>
    <t>機関誌「国土調査」バックナンバー</t>
    <rPh sb="0" eb="3">
      <t>キカンシ</t>
    </rPh>
    <rPh sb="4" eb="6">
      <t>コクド</t>
    </rPh>
    <rPh sb="6" eb="8">
      <t>チョウサ</t>
    </rPh>
    <phoneticPr fontId="5"/>
  </si>
  <si>
    <t>名前</t>
    <rPh sb="0" eb="2">
      <t>ナマエ</t>
    </rPh>
    <phoneticPr fontId="48"/>
  </si>
  <si>
    <t>担当者</t>
    <rPh sb="0" eb="3">
      <t>タントウシャ</t>
    </rPh>
    <phoneticPr fontId="48"/>
  </si>
  <si>
    <t>〒</t>
    <phoneticPr fontId="9"/>
  </si>
  <si>
    <t>TEL</t>
    <phoneticPr fontId="9"/>
  </si>
  <si>
    <t>請求番号</t>
    <rPh sb="0" eb="4">
      <t>セイキュウバンゴウ</t>
    </rPh>
    <phoneticPr fontId="9"/>
  </si>
  <si>
    <t>ネコボス用</t>
    <rPh sb="4" eb="5">
      <t>ヨウ</t>
    </rPh>
    <phoneticPr fontId="9"/>
  </si>
  <si>
    <t>お客様管理番号
半角英数字50文字</t>
    <rPh sb="5" eb="7">
      <t>バンゴウ</t>
    </rPh>
    <phoneticPr fontId="56"/>
  </si>
  <si>
    <t>送り状種類
半角数字1文字
 0 : 発払い
 2 : コレクト
 3 : クロネコゆうメール
 4 : タイム
 5 : 着払い
 6 : 発払い（複数口）
 7 : クロネコゆうパケット
 8 : 宅急便コンパクト
 9 : 宅急便コンパクトコレクト
 A : ネコポス
(※宅急便_必須項目)
(※クロネコゆうメール_必須項目)
(※クロネコゆうパケット_必須項目)
(※ネコポス_必須項目)</t>
    <rPh sb="101" eb="104">
      <t>タッキュウビン</t>
    </rPh>
    <rPh sb="141" eb="144">
      <t>タッキュウビン</t>
    </rPh>
    <rPh sb="145" eb="147">
      <t>ヒッス</t>
    </rPh>
    <rPh sb="147" eb="149">
      <t>コウモク</t>
    </rPh>
    <phoneticPr fontId="56"/>
  </si>
  <si>
    <t>クール区分
半角数字1文字
0または空白 : 通常
 1 : クール冷凍
 2 : クール冷蔵
※「0:発払い」、「2:コレクト」、「5:着払い」のみ、ご利用頂けます。上記以外の送り状の場合、空白扱いで取り込みます。</t>
    <rPh sb="3" eb="5">
      <t>クブン</t>
    </rPh>
    <rPh sb="8" eb="10">
      <t>スウジ</t>
    </rPh>
    <phoneticPr fontId="56"/>
  </si>
  <si>
    <t>伝票番号
半角数字12文字
※B2クラウドにて付与</t>
    <rPh sb="24" eb="26">
      <t>フヨ</t>
    </rPh>
    <phoneticPr fontId="56"/>
  </si>
  <si>
    <t>出荷予定日
半角10文字
｢YYYY/MM/DD｣で入力してください。
(※宅急便_必須項目)
(※クロネコゆうメール_必須項目)
(※クロネコゆうパケット_必須項目)
(※ネコポス_必須項目)</t>
    <phoneticPr fontId="9"/>
  </si>
  <si>
    <t>お届け予定日
半角10文字
｢YYYY/MM/DD｣で入力してください。
※入力なしの場合、印字されません。
※「最短日」と入力可</t>
    <rPh sb="58" eb="60">
      <t>サイタン</t>
    </rPh>
    <rPh sb="60" eb="61">
      <t>ビ</t>
    </rPh>
    <rPh sb="63" eb="65">
      <t>ニュウリョク</t>
    </rPh>
    <rPh sb="65" eb="66">
      <t>カ</t>
    </rPh>
    <phoneticPr fontId="56"/>
  </si>
  <si>
    <t>配達時間帯
半角4文字
発払・コレクト・着払・宅急便コンパクト・宅急便コンパクトコレクト・発払（複数口）　の場合
 空白 : 指定なし
 0812 : 午前中
 1416 : 14～16時
 1618 : 16～18時
 1820 : 18～20時
 1921 : 19～21時
タイム
 0010 : 午前10時まで
 0017 : 午後5時まで</t>
    <phoneticPr fontId="9"/>
  </si>
  <si>
    <t>お届け先コード
半角英数字20文字</t>
    <rPh sb="8" eb="10">
      <t>ハンカク</t>
    </rPh>
    <rPh sb="10" eb="13">
      <t>エイスウジ</t>
    </rPh>
    <phoneticPr fontId="56"/>
  </si>
  <si>
    <t>お届け先電話番号
半角数字15文字ハイフン含む
(※宅急便_必須項目)
(※クロネコゆうパケット_必須項目)
(※ネコポス_必須項目)</t>
    <rPh sb="11" eb="13">
      <t>スウジ</t>
    </rPh>
    <phoneticPr fontId="56"/>
  </si>
  <si>
    <t>お届け先電話番号枝番
半角数字2文字</t>
    <phoneticPr fontId="56"/>
  </si>
  <si>
    <t>お届け先郵便番号
半角数字8文字
ハイフンなし7文字も可
(※宅急便_必須項目)
(※クロネコゆうメール_必須項目)
(※クロネコゆうパケット_必須項目)
(※ネコポス_必須項目)</t>
    <rPh sb="1" eb="2">
      <t>トド</t>
    </rPh>
    <rPh sb="3" eb="4">
      <t>サキ</t>
    </rPh>
    <rPh sb="27" eb="28">
      <t>カ</t>
    </rPh>
    <phoneticPr fontId="56"/>
  </si>
  <si>
    <t>お届け先住所
全角/半角
都道府県（４文字）
市区郡町村（１２文字）
町・番地（１６文字）
(※宅急便_必須項目)
(※クロネコゆうメール_必須項目)
(※クロネコゆうパケット_必須項目)
(※ネコポス_必須項目)</t>
    <phoneticPr fontId="9"/>
  </si>
  <si>
    <t xml:space="preserve">お届け先アパートマンション名
全角/半角 
16文字/32文字 </t>
    <rPh sb="0" eb="2">
      <t>オトド</t>
    </rPh>
    <rPh sb="3" eb="4">
      <t>サキ</t>
    </rPh>
    <rPh sb="13" eb="14">
      <t>メイ</t>
    </rPh>
    <phoneticPr fontId="9"/>
  </si>
  <si>
    <t xml:space="preserve">お届け先会社・部門１
全角/半角
25文字/50文字 </t>
    <rPh sb="1" eb="2">
      <t>トド</t>
    </rPh>
    <rPh sb="3" eb="4">
      <t>サキ</t>
    </rPh>
    <phoneticPr fontId="56"/>
  </si>
  <si>
    <t xml:space="preserve">お届け先会社・部門２
全角/半角 
25文字/50文字 </t>
    <rPh sb="1" eb="2">
      <t>トド</t>
    </rPh>
    <rPh sb="3" eb="4">
      <t>サキ</t>
    </rPh>
    <phoneticPr fontId="56"/>
  </si>
  <si>
    <t>お届け先名
全角/半角
16文字/32文字 
(※宅急便_必須項目)
(※クロネコゆうメール_必須項目)
(※クロネコゆうパケット_必須項目)
(※ネコポス_必須項目)</t>
    <phoneticPr fontId="9"/>
  </si>
  <si>
    <t xml:space="preserve">お届け先名(ｶﾅ)
半角カタカナ 50文字 </t>
    <phoneticPr fontId="56"/>
  </si>
  <si>
    <t>敬称
全角/半角 2文字/4文字
クロネコゆうメールの場合に指定可能
【入力例】
様・御中・殿・行・係・宛・先生・なし</t>
    <rPh sb="27" eb="29">
      <t>バアイ</t>
    </rPh>
    <rPh sb="30" eb="32">
      <t>シテイ</t>
    </rPh>
    <phoneticPr fontId="56"/>
  </si>
  <si>
    <t xml:space="preserve">ご依頼主コード
半角英数字 20文字 </t>
    <phoneticPr fontId="56"/>
  </si>
  <si>
    <t>ご依頼主電話番号
半角数字15文字ハイフン含む
(※宅急便_必須項目)
(※クロネコゆうパケット_必須項目)
(※ネコポス_必須項目)</t>
    <phoneticPr fontId="9"/>
  </si>
  <si>
    <t xml:space="preserve">ご依頼主電話番号枝番
半角数字 2文字 </t>
    <phoneticPr fontId="56"/>
  </si>
  <si>
    <t>ご依頼主郵便番号
半角数字8文字
ハイフンなし半角7文字も可 
(※宅急便_必須項目)
(※クロネコゆうパケット_必須項目)
(※ネコポス_必須項目)</t>
    <rPh sb="1" eb="3">
      <t>イライ</t>
    </rPh>
    <rPh sb="3" eb="4">
      <t>ヌシ</t>
    </rPh>
    <phoneticPr fontId="56"/>
  </si>
  <si>
    <t>ご依頼主住所
全角/半角32文字/64文字
都道府県（４文字）
市区郡町村（１２文字）
町・番地（１６文字）
(※宅急便_必須項目)
(※クロネコゆうパケット_必須項目)
(※ネコポス_必須項目)</t>
    <phoneticPr fontId="9"/>
  </si>
  <si>
    <t xml:space="preserve">ご依頼主アパートマンション
全角/半角 16文字/32文字 </t>
    <rPh sb="1" eb="4">
      <t>イライヌシ</t>
    </rPh>
    <phoneticPr fontId="9"/>
  </si>
  <si>
    <t>ご依頼主名
全角/半角 16文字/32文字 
(※宅急便_必須項目)
(※クロネコゆうパケット_必須項目)
(※ネコポス_必須項目)</t>
    <phoneticPr fontId="9"/>
  </si>
  <si>
    <t>ご依頼主名(ｶﾅ)
半角カタカナ 50文字</t>
    <phoneticPr fontId="56"/>
  </si>
  <si>
    <t xml:space="preserve">品名コード１
半角英数字 30文字 </t>
    <phoneticPr fontId="56"/>
  </si>
  <si>
    <t>品名１
全角/半角 25文字/50文字 
(※宅急便_必須項目)
(※クロネコゆうパケット_必須項目)
(※ネコポス_必須項目)</t>
    <phoneticPr fontId="9"/>
  </si>
  <si>
    <t>品名コード２
半角英数字 30文字</t>
    <phoneticPr fontId="56"/>
  </si>
  <si>
    <t xml:space="preserve">品名２
全角/半角 25文字/50文字 </t>
    <phoneticPr fontId="56"/>
  </si>
  <si>
    <t xml:space="preserve">荷扱い１
全角/半角 10文字/20文字 </t>
    <phoneticPr fontId="56"/>
  </si>
  <si>
    <t xml:space="preserve">荷扱い２
全角/半角 10文字/20文字 </t>
    <phoneticPr fontId="56"/>
  </si>
  <si>
    <t xml:space="preserve">記事
全角/半角 22文字/44文字 </t>
    <phoneticPr fontId="9"/>
  </si>
  <si>
    <t>ｺﾚｸﾄ代金引換額（税込)
半角数字 7文字
※コレクトの場合は必須
300,000円以下　1円以上
※但し、宅急便コンパクトコレクトの場合は
30,000円以下　　1円以上</t>
    <rPh sb="48" eb="49">
      <t>エン</t>
    </rPh>
    <rPh sb="49" eb="51">
      <t>イジョウ</t>
    </rPh>
    <rPh sb="53" eb="54">
      <t>タダ</t>
    </rPh>
    <phoneticPr fontId="56"/>
  </si>
  <si>
    <t>内消費税額等
半角数字 7文字
※コレクトの場合は必須 
※コレクト代金引換額（税込)以下</t>
    <phoneticPr fontId="56"/>
  </si>
  <si>
    <t xml:space="preserve">止置き
半角数字 1文字
0 : 利用しない
1 : 利用する </t>
    <phoneticPr fontId="56"/>
  </si>
  <si>
    <t xml:space="preserve">営業所コード
半角数字 6文字
※止置きを利用する場合は必須 </t>
    <phoneticPr fontId="56"/>
  </si>
  <si>
    <t>発行枚数
半角数字 2文字
※発払い、タイム、着払い、クロネコゆうパケット、発払い（複数口）、ネコポスのみ指定可能</t>
    <rPh sb="0" eb="2">
      <t>ハッコウ</t>
    </rPh>
    <rPh sb="2" eb="4">
      <t>マイスウ</t>
    </rPh>
    <rPh sb="39" eb="41">
      <t>ハツバラ</t>
    </rPh>
    <phoneticPr fontId="9"/>
  </si>
  <si>
    <t>個数口表示フラグ
半角数字 1文字
1 : 印字する
2 : 印字しない 
3 : 枠と口数を印字する
※宅急便コンパクト、宅急便コンパクトコレクトは対象外
※複数口の場合、本項目の指定に関係なく、3 : 枠と口数を印字する扱いとする</t>
    <rPh sb="0" eb="2">
      <t>コスウ</t>
    </rPh>
    <rPh sb="2" eb="3">
      <t>グチ</t>
    </rPh>
    <rPh sb="3" eb="5">
      <t>ヒョウジ</t>
    </rPh>
    <rPh sb="42" eb="43">
      <t>ワク</t>
    </rPh>
    <rPh sb="44" eb="45">
      <t>クチ</t>
    </rPh>
    <rPh sb="45" eb="46">
      <t>スウ</t>
    </rPh>
    <rPh sb="47" eb="49">
      <t>インジ</t>
    </rPh>
    <phoneticPr fontId="9"/>
  </si>
  <si>
    <t>請求先顧客コード
半角数字10～12文字
(※宅急便_必須項目)
(※クロネコゆうパケット_必須項目)
(※ネコポス_必須項目)</t>
    <rPh sb="9" eb="11">
      <t>ハンカク</t>
    </rPh>
    <rPh sb="11" eb="13">
      <t>スウジ</t>
    </rPh>
    <rPh sb="18" eb="20">
      <t>モジ</t>
    </rPh>
    <phoneticPr fontId="56"/>
  </si>
  <si>
    <t xml:space="preserve">請求先分類コード
空白または半角数字3文字
</t>
    <rPh sb="9" eb="11">
      <t>クウハク</t>
    </rPh>
    <rPh sb="14" eb="16">
      <t>ハンカク</t>
    </rPh>
    <rPh sb="16" eb="18">
      <t>スウジ</t>
    </rPh>
    <rPh sb="19" eb="21">
      <t>モジ</t>
    </rPh>
    <phoneticPr fontId="56"/>
  </si>
  <si>
    <t>運賃管理番号
半角数字2文字
(※宅急便_必須項目)
(※クロネコゆうパケット_必須項目)
(※ネコポス_必須項目)</t>
    <phoneticPr fontId="9"/>
  </si>
  <si>
    <t xml:space="preserve">クロネコwebコレクトデータ登録
半角数字 1文字
0 : 無し
1 : 有り </t>
    <phoneticPr fontId="56"/>
  </si>
  <si>
    <t xml:space="preserve">クロネコwebコレクト加盟店番号
半角英数字 9文字 
※クロネコwebコレクトデータ有りの場合は必須 </t>
    <phoneticPr fontId="56"/>
  </si>
  <si>
    <t xml:space="preserve">クロネコwebコレクト申込受付番号１
半角英数字 23文字
※クロネコwebコレクトデータ有りの場合は必須 </t>
    <phoneticPr fontId="56"/>
  </si>
  <si>
    <t>クロネコwebコレクト申込受付番号２
半角英数字 23文字
※発払い（複数口）の場合は、設定不可</t>
    <phoneticPr fontId="56"/>
  </si>
  <si>
    <t>クロネコwebコレクト申込受付番号３
半角英数字 23文字
※発払い（複数口）の場合は、設定不可</t>
    <phoneticPr fontId="56"/>
  </si>
  <si>
    <t xml:space="preserve">お届け予定ｅメール利用区分
半角数字 1文字
0 : 利用しない
1 : 利用する </t>
    <phoneticPr fontId="9"/>
  </si>
  <si>
    <t xml:space="preserve">お届け予定ｅメールe-mailアドレス
半角英数字＆記号 60文字
※お届け予定eメールを利用する場合は必須 </t>
    <rPh sb="3" eb="5">
      <t>ヨテイ</t>
    </rPh>
    <phoneticPr fontId="9"/>
  </si>
  <si>
    <t>入力機種
半角数字 1文字
1 : ＰＣ
2 : 携帯電話
※お届け予定eメールを利用する場合は必須</t>
    <phoneticPr fontId="56"/>
  </si>
  <si>
    <t>お届け予定ｅメールメッセージ
全角 74文字
※お届け予定eメールを利用する場合は必須</t>
    <rPh sb="3" eb="5">
      <t>ヨテイ</t>
    </rPh>
    <phoneticPr fontId="9"/>
  </si>
  <si>
    <t xml:space="preserve">お届け完了ｅメール利用区分
半角数字 1文字
0 : 利用しない
1 : 利用する </t>
    <phoneticPr fontId="56"/>
  </si>
  <si>
    <t xml:space="preserve">お届け完了ｅメールe-mailアドレス
半角英数字 60文字
※お届け完了eメールを利用する場合は必須 </t>
    <phoneticPr fontId="56"/>
  </si>
  <si>
    <t xml:space="preserve">お届け完了ｅメールメッセージ
全角 159文字 
※お届け完了eメールを利用する場合は必須 </t>
    <phoneticPr fontId="56"/>
  </si>
  <si>
    <t xml:space="preserve">クロネコ収納代行利用区分
半角数字１文字
0 : 利用しない
1 : 利用する </t>
    <phoneticPr fontId="9"/>
  </si>
  <si>
    <t>予備
半角数字１文字</t>
    <phoneticPr fontId="9"/>
  </si>
  <si>
    <t>収納代行請求金額(税込)
半角数字７文字</t>
    <phoneticPr fontId="9"/>
  </si>
  <si>
    <t>収納代行内消費税額等
半角数字７文字</t>
    <phoneticPr fontId="9"/>
  </si>
  <si>
    <t xml:space="preserve">収納代行請求先郵便番号
半角数字＆ハイフン8文字
ハイフンなし半角7文字も可 </t>
    <phoneticPr fontId="9"/>
  </si>
  <si>
    <t>収納代行請求先住所
全角/半角　32文字/64文字
都道府県（４文字）
市区郡町村（１２文字）
町・番地（１６文字）"</t>
    <phoneticPr fontId="9"/>
  </si>
  <si>
    <t>収納代行請求先住所（アパートマンション名）
全角/半角　16文字/32文字</t>
    <phoneticPr fontId="9"/>
  </si>
  <si>
    <t>収納代行請求先会社・部門名１
全角/半角　25文字/50文字</t>
    <phoneticPr fontId="9"/>
  </si>
  <si>
    <t>収納代行請求先会社・部門名２
全角/半角　25文字/50文字</t>
    <phoneticPr fontId="9"/>
  </si>
  <si>
    <t>収納代行請求先名(漢字)
全角/半角　16文字/32文字</t>
    <phoneticPr fontId="9"/>
  </si>
  <si>
    <t>収納代行請求先名(カナ)
半角カタカナ50文字</t>
    <phoneticPr fontId="9"/>
  </si>
  <si>
    <t>収納代行問合せ先名(漢字)
全角/半角　16文字/32文字</t>
    <phoneticPr fontId="9"/>
  </si>
  <si>
    <t xml:space="preserve">収納代行問合せ先郵便番号
半角数字＆ハイフン8文字
ハイフンなし半角7文字も可 </t>
    <phoneticPr fontId="9"/>
  </si>
  <si>
    <t>収納代行問合せ先住所
全角/半角　32文字/64文字
都道府県（４文字）
市区郡町村（１２文字）
町・番地（１６文字）</t>
    <phoneticPr fontId="9"/>
  </si>
  <si>
    <t>収納代行問合せ先住所（アパートマンション名）
全角/半角　16文字/32文字</t>
    <phoneticPr fontId="9"/>
  </si>
  <si>
    <t>収納代行問合せ先電話番号
半角数字＆ハイフン15文字</t>
    <phoneticPr fontId="9"/>
  </si>
  <si>
    <t>収納代行管理番号
半角英数字20文字</t>
    <phoneticPr fontId="9"/>
  </si>
  <si>
    <t>収納代行品名
全角/半角　25文字/50文字</t>
    <phoneticPr fontId="9"/>
  </si>
  <si>
    <t>収納代行備考
全角/半角　14文字/28文字</t>
    <phoneticPr fontId="9"/>
  </si>
  <si>
    <t>複数口くくりキー
半角英数字20文字
※「出荷予定個数」が2以上で「個数口枠の印字」で 「3 : 枠と口数を印字する」を選択し、且つ「複数口くくりキー」が空白の場合は、送り状発行時に「B2」という文言を自動補完する。
※送り状種類6：発払い（複数口）を選択時、お届け日時とお届け先が同じ荷物に対し、同一の複数口くくりキーを設定してください。1度のデータ取込で、異なるお届け日時・お届け先に対して同一の複数口くくりキーは使用できません。なお、発払い（複数口）に限り、データ取込後に複数口くくりキーは親伝票番号（数字12桁）に置き換わります。</t>
    <rPh sb="0" eb="2">
      <t>フクスウ</t>
    </rPh>
    <rPh sb="2" eb="3">
      <t>グチ</t>
    </rPh>
    <rPh sb="9" eb="11">
      <t>ハンカク</t>
    </rPh>
    <rPh sb="11" eb="14">
      <t>エイスウジ</t>
    </rPh>
    <rPh sb="16" eb="18">
      <t>モジ</t>
    </rPh>
    <phoneticPr fontId="9"/>
  </si>
  <si>
    <t xml:space="preserve">検索キータイトル1
全角/半角 
10文字/20文字 </t>
    <rPh sb="0" eb="2">
      <t>ケンサク</t>
    </rPh>
    <phoneticPr fontId="9"/>
  </si>
  <si>
    <t>検索キー1
半角英数字
20文字</t>
    <rPh sb="0" eb="2">
      <t>ケンサク</t>
    </rPh>
    <rPh sb="14" eb="16">
      <t>モジ</t>
    </rPh>
    <phoneticPr fontId="9"/>
  </si>
  <si>
    <t xml:space="preserve">検索キータイトル2
全角/半角 
10文字/20文字 </t>
    <rPh sb="0" eb="2">
      <t>ケンサク</t>
    </rPh>
    <phoneticPr fontId="9"/>
  </si>
  <si>
    <t>検索キー2
半角英数字
20文字</t>
    <rPh sb="0" eb="2">
      <t>ケンサク</t>
    </rPh>
    <rPh sb="14" eb="16">
      <t>モジ</t>
    </rPh>
    <phoneticPr fontId="9"/>
  </si>
  <si>
    <t xml:space="preserve">検索キータイトル3
全角/半角 
10文字/20文字 </t>
    <rPh sb="0" eb="2">
      <t>ケンサク</t>
    </rPh>
    <phoneticPr fontId="9"/>
  </si>
  <si>
    <t>検索キー3
半角英数字
20文字</t>
    <rPh sb="0" eb="2">
      <t>ケンサク</t>
    </rPh>
    <rPh sb="14" eb="16">
      <t>モジ</t>
    </rPh>
    <phoneticPr fontId="9"/>
  </si>
  <si>
    <t xml:space="preserve">検索キータイトル4
全角/半角 
10文字/20文字 </t>
    <rPh sb="0" eb="2">
      <t>ケンサク</t>
    </rPh>
    <phoneticPr fontId="9"/>
  </si>
  <si>
    <t>検索キー4
半角英数字
20文字</t>
    <rPh sb="0" eb="2">
      <t>ケンサク</t>
    </rPh>
    <rPh sb="14" eb="16">
      <t>モジ</t>
    </rPh>
    <phoneticPr fontId="9"/>
  </si>
  <si>
    <t>検索キータイトル5
※入力時は不要。出力時に自動反映。
※「ユーザーID」という文言を送り状発行時に固定で自動補完する。</t>
    <rPh sb="0" eb="2">
      <t>ケンサク</t>
    </rPh>
    <rPh sb="12" eb="15">
      <t>ニュウリョクジ</t>
    </rPh>
    <rPh sb="16" eb="18">
      <t>フヨウ</t>
    </rPh>
    <rPh sb="19" eb="21">
      <t>シュツリョク</t>
    </rPh>
    <rPh sb="21" eb="22">
      <t>ジ</t>
    </rPh>
    <rPh sb="23" eb="25">
      <t>ジドウ</t>
    </rPh>
    <rPh sb="25" eb="27">
      <t>ハンエイ</t>
    </rPh>
    <phoneticPr fontId="9"/>
  </si>
  <si>
    <t>検索キー5
※入力時は不要。出力時に自動反映。
※送り状発行時のユーザーIDを固定で自動補完する。</t>
    <rPh sb="0" eb="2">
      <t>ケンサク</t>
    </rPh>
    <phoneticPr fontId="9"/>
  </si>
  <si>
    <t>予備</t>
    <rPh sb="0" eb="2">
      <t>ヨビ</t>
    </rPh>
    <phoneticPr fontId="56"/>
  </si>
  <si>
    <t>投函予定メール利用区分
半角数字
1文字
0 : 利用しない
1 : 利用する PC宛て
2 : 利用する モバイル宛て</t>
    <rPh sb="18" eb="20">
      <t>モジ</t>
    </rPh>
    <phoneticPr fontId="9"/>
  </si>
  <si>
    <t>投函予定メールe-mailアドレス
半角英数字＆記号
60文字</t>
    <phoneticPr fontId="9"/>
  </si>
  <si>
    <t>投函予定メールメッセージ
全角/半角
74文字/148文字
※半角カタカナ及び半角スペースは使えません。</t>
    <phoneticPr fontId="9"/>
  </si>
  <si>
    <t>投函完了メール（お届け先宛）利用区分
半角数字
1文字
0 : 利用しない
1 : 利用する PC宛て
2 : 利用する モバイル宛て</t>
    <phoneticPr fontId="9"/>
  </si>
  <si>
    <t>投函完了メール（お届け先宛）e-mailアドレス
半角英数字＆記号
60文字</t>
    <phoneticPr fontId="9"/>
  </si>
  <si>
    <t>投函完了メール（お届け先宛）メールメッセージ
全角/半角
159文字/318文字
※半角カタカナ及び半角スペースは使えません。</t>
    <phoneticPr fontId="9"/>
  </si>
  <si>
    <t>投函完了メール（ご依頼主宛）利用区分
半角数字
1文字
0 : 利用しない
1 : 利用する PC宛て
2 : 利用する モバイル宛て</t>
    <phoneticPr fontId="9"/>
  </si>
  <si>
    <t>投函完了メール（ご依頼主宛）e-mailアドレス
半角英数字＆記号
60文字</t>
    <phoneticPr fontId="9"/>
  </si>
  <si>
    <t>投函完了メール（ご依頼主宛）メールメッセージ
全角/半角
159文字/318文字
※半角カタカナ及び半角スペースは使えません。</t>
    <phoneticPr fontId="9"/>
  </si>
  <si>
    <t>A</t>
    <phoneticPr fontId="57"/>
  </si>
  <si>
    <t>様</t>
    <rPh sb="0" eb="1">
      <t>サマ</t>
    </rPh>
    <phoneticPr fontId="57"/>
  </si>
  <si>
    <t>03-6206-1307</t>
  </si>
  <si>
    <t>100-0014</t>
  </si>
  <si>
    <t>東京都千代田区永田町1丁目11番32号</t>
  </si>
  <si>
    <t>全国町村会館西館8階</t>
  </si>
  <si>
    <t>公益社団法人全国国土調査協会</t>
  </si>
  <si>
    <t xml:space="preserve">書籍 </t>
    <rPh sb="0" eb="2">
      <t>ショセキ</t>
    </rPh>
    <phoneticPr fontId="9"/>
  </si>
  <si>
    <t>033519242803</t>
  </si>
  <si>
    <t>01</t>
  </si>
  <si>
    <t>請求番号</t>
    <rPh sb="0" eb="2">
      <t>セイキュウ</t>
    </rPh>
    <rPh sb="2" eb="4">
      <t>バンゴウ</t>
    </rPh>
    <phoneticPr fontId="9"/>
  </si>
  <si>
    <t>　</t>
    <phoneticPr fontId="9"/>
  </si>
  <si>
    <t>請　求　書</t>
    <rPh sb="0" eb="1">
      <t>ショウ</t>
    </rPh>
    <rPh sb="2" eb="3">
      <t>モトム</t>
    </rPh>
    <rPh sb="4" eb="5">
      <t>ショ</t>
    </rPh>
    <phoneticPr fontId="9"/>
  </si>
  <si>
    <t>御中</t>
  </si>
  <si>
    <t>下記のとおり、御請求申し上げます。</t>
    <rPh sb="0" eb="2">
      <t>カキ</t>
    </rPh>
    <rPh sb="7" eb="10">
      <t>ゴセイキュウ</t>
    </rPh>
    <rPh sb="10" eb="11">
      <t>モウ</t>
    </rPh>
    <rPh sb="12" eb="13">
      <t>ア</t>
    </rPh>
    <phoneticPr fontId="9"/>
  </si>
  <si>
    <t>記</t>
    <rPh sb="0" eb="1">
      <t>キ</t>
    </rPh>
    <phoneticPr fontId="9"/>
  </si>
  <si>
    <t>品　　　名</t>
    <rPh sb="0" eb="1">
      <t>ヒン</t>
    </rPh>
    <rPh sb="4" eb="5">
      <t>メイ</t>
    </rPh>
    <phoneticPr fontId="9"/>
  </si>
  <si>
    <t>価　格</t>
    <rPh sb="0" eb="1">
      <t>アタイ</t>
    </rPh>
    <rPh sb="2" eb="3">
      <t>カク</t>
    </rPh>
    <phoneticPr fontId="9"/>
  </si>
  <si>
    <t>数　量</t>
    <rPh sb="0" eb="1">
      <t>カズ</t>
    </rPh>
    <rPh sb="2" eb="3">
      <t>リョウ</t>
    </rPh>
    <phoneticPr fontId="9"/>
  </si>
  <si>
    <t>小　計</t>
    <rPh sb="0" eb="1">
      <t>ショウ</t>
    </rPh>
    <rPh sb="2" eb="3">
      <t>ケイ</t>
    </rPh>
    <phoneticPr fontId="9"/>
  </si>
  <si>
    <t>税 抜 金 額</t>
    <rPh sb="0" eb="1">
      <t>ゼイ</t>
    </rPh>
    <rPh sb="2" eb="3">
      <t>ヌ</t>
    </rPh>
    <rPh sb="4" eb="5">
      <t>カネ</t>
    </rPh>
    <rPh sb="6" eb="7">
      <t>ガク</t>
    </rPh>
    <phoneticPr fontId="9"/>
  </si>
  <si>
    <t>消費税(10%)</t>
    <rPh sb="0" eb="3">
      <t>ショウヒゼイ</t>
    </rPh>
    <phoneticPr fontId="9"/>
  </si>
  <si>
    <t>←端数は四捨五入</t>
    <rPh sb="1" eb="3">
      <t>ハスウ</t>
    </rPh>
    <rPh sb="4" eb="8">
      <t>シシャゴニュウ</t>
    </rPh>
    <phoneticPr fontId="9"/>
  </si>
  <si>
    <t>合 計(税込)</t>
    <phoneticPr fontId="9"/>
  </si>
  <si>
    <t>請求金額</t>
    <rPh sb="0" eb="2">
      <t>セイキュウ</t>
    </rPh>
    <phoneticPr fontId="9"/>
  </si>
  <si>
    <t>（税込）</t>
    <rPh sb="1" eb="3">
      <t>ゼイコ</t>
    </rPh>
    <phoneticPr fontId="9"/>
  </si>
  <si>
    <t>みずほ銀行　町村会館出張所　　普通預金　口座番号 1012055</t>
    <phoneticPr fontId="9"/>
  </si>
  <si>
    <t>口座名義：　公益社団法人 全国国土調査協会</t>
    <phoneticPr fontId="9"/>
  </si>
  <si>
    <t>シャ）ゼンコクコクドチョウサキョウカイ</t>
  </si>
  <si>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9"/>
  </si>
  <si>
    <t>(例)請求書番号が</t>
    <phoneticPr fontId="9"/>
  </si>
  <si>
    <t>の場合　→　振込依頼人名：</t>
    <phoneticPr fontId="9"/>
  </si>
  <si>
    <t>ｶ)〇〇ｶｲｼｬ</t>
    <phoneticPr fontId="9"/>
  </si>
  <si>
    <t>※恐れ入りますが、振込手数料は振込人様にて御負担ください</t>
    <phoneticPr fontId="9"/>
  </si>
  <si>
    <t>No.</t>
    <phoneticPr fontId="9"/>
  </si>
  <si>
    <t>見　積　書</t>
    <rPh sb="0" eb="1">
      <t>ミ</t>
    </rPh>
    <rPh sb="2" eb="3">
      <t>セキ</t>
    </rPh>
    <rPh sb="4" eb="5">
      <t>ショ</t>
    </rPh>
    <phoneticPr fontId="9"/>
  </si>
  <si>
    <t>下記のとおり、御見積申し上げます。</t>
    <rPh sb="0" eb="2">
      <t>カキ</t>
    </rPh>
    <rPh sb="7" eb="8">
      <t>ゴ</t>
    </rPh>
    <rPh sb="8" eb="10">
      <t>ミツモリ</t>
    </rPh>
    <rPh sb="10" eb="11">
      <t>モウ</t>
    </rPh>
    <rPh sb="12" eb="13">
      <t>ア</t>
    </rPh>
    <phoneticPr fontId="9"/>
  </si>
  <si>
    <t>見積金額</t>
    <phoneticPr fontId="9"/>
  </si>
  <si>
    <t>納　品　書</t>
    <rPh sb="0" eb="1">
      <t>ノウ</t>
    </rPh>
    <rPh sb="2" eb="3">
      <t>ヒン</t>
    </rPh>
    <rPh sb="4" eb="5">
      <t>ショ</t>
    </rPh>
    <phoneticPr fontId="9"/>
  </si>
  <si>
    <t>下記のとおり、納品いたします。</t>
    <rPh sb="0" eb="2">
      <t>カキ</t>
    </rPh>
    <rPh sb="7" eb="9">
      <t>ノウヒン</t>
    </rPh>
    <phoneticPr fontId="9"/>
  </si>
  <si>
    <t>金額</t>
    <phoneticPr fontId="9"/>
  </si>
  <si>
    <t>領　収　書</t>
    <rPh sb="0" eb="1">
      <t>リョウ</t>
    </rPh>
    <rPh sb="2" eb="3">
      <t>オサム</t>
    </rPh>
    <rPh sb="4" eb="5">
      <t>ショ</t>
    </rPh>
    <phoneticPr fontId="9"/>
  </si>
  <si>
    <t>下記のとおり、領収いたしました。</t>
    <rPh sb="0" eb="2">
      <t>カキ</t>
    </rPh>
    <rPh sb="7" eb="9">
      <t>リョウシュウ</t>
    </rPh>
    <phoneticPr fontId="9"/>
  </si>
  <si>
    <t>請求書送付のご案内</t>
    <rPh sb="0" eb="2">
      <t>セイキュウ</t>
    </rPh>
    <rPh sb="3" eb="5">
      <t>ソウフ</t>
    </rPh>
    <rPh sb="7" eb="9">
      <t>アンナイ</t>
    </rPh>
    <phoneticPr fontId="9"/>
  </si>
  <si>
    <t>様</t>
  </si>
  <si>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9"/>
  </si>
  <si>
    <t>敬 具</t>
    <rPh sb="0" eb="1">
      <t>ケイ</t>
    </rPh>
    <rPh sb="2" eb="3">
      <t>グ</t>
    </rPh>
    <phoneticPr fontId="9"/>
  </si>
  <si>
    <t>送 付 書 類</t>
    <rPh sb="0" eb="1">
      <t>ソウ</t>
    </rPh>
    <rPh sb="2" eb="3">
      <t>ツキ</t>
    </rPh>
    <rPh sb="4" eb="5">
      <t>ショ</t>
    </rPh>
    <rPh sb="6" eb="7">
      <t>タグイ</t>
    </rPh>
    <phoneticPr fontId="9"/>
  </si>
  <si>
    <t>数 量</t>
    <rPh sb="0" eb="1">
      <t>カズ</t>
    </rPh>
    <rPh sb="2" eb="3">
      <t>リョウ</t>
    </rPh>
    <phoneticPr fontId="9"/>
  </si>
  <si>
    <t>請求書</t>
    <rPh sb="0" eb="3">
      <t>セイキュウショ</t>
    </rPh>
    <phoneticPr fontId="9"/>
  </si>
  <si>
    <t>以下余白</t>
    <rPh sb="0" eb="4">
      <t>イカヨハク</t>
    </rPh>
    <phoneticPr fontId="9"/>
  </si>
  <si>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9"/>
  </si>
  <si>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9"/>
  </si>
  <si>
    <t>以 上</t>
    <rPh sb="0" eb="1">
      <t>イ</t>
    </rPh>
    <rPh sb="2" eb="3">
      <t>ウエ</t>
    </rPh>
    <phoneticPr fontId="9"/>
  </si>
  <si>
    <t>書籍送付のご案内</t>
    <rPh sb="0" eb="2">
      <t>ショセキ</t>
    </rPh>
    <rPh sb="2" eb="4">
      <t>ソウフ</t>
    </rPh>
    <rPh sb="6" eb="8">
      <t>アンナイ</t>
    </rPh>
    <phoneticPr fontId="9"/>
  </si>
  <si>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9"/>
  </si>
  <si>
    <t>書 籍 名</t>
    <rPh sb="0" eb="1">
      <t>ショ</t>
    </rPh>
    <rPh sb="2" eb="3">
      <t>セキ</t>
    </rPh>
    <rPh sb="4" eb="5">
      <t>ナ</t>
    </rPh>
    <phoneticPr fontId="9"/>
  </si>
  <si>
    <t>様</t>
    <rPh sb="0" eb="1">
      <t>サマ</t>
    </rPh>
    <phoneticPr fontId="9"/>
  </si>
  <si>
    <t>御中</t>
    <rPh sb="0" eb="2">
      <t>オンチュウ</t>
    </rPh>
    <phoneticPr fontId="9"/>
  </si>
  <si>
    <t>書類送付のご案内</t>
    <rPh sb="0" eb="2">
      <t>ショルイ</t>
    </rPh>
    <rPh sb="2" eb="4">
      <t>ソウフ</t>
    </rPh>
    <rPh sb="6" eb="8">
      <t>アンナイ</t>
    </rPh>
    <phoneticPr fontId="9"/>
  </si>
  <si>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9"/>
  </si>
  <si>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9"/>
  </si>
  <si>
    <t>敬具</t>
    <rPh sb="0" eb="2">
      <t>ケイグ</t>
    </rPh>
    <phoneticPr fontId="9"/>
  </si>
  <si>
    <t>記</t>
    <phoneticPr fontId="9"/>
  </si>
  <si>
    <t>領収書</t>
    <rPh sb="0" eb="3">
      <t>リョウシュウショ</t>
    </rPh>
    <phoneticPr fontId="9"/>
  </si>
  <si>
    <t>1部</t>
    <rPh sb="1" eb="2">
      <t>ブ</t>
    </rPh>
    <phoneticPr fontId="9"/>
  </si>
  <si>
    <t>← 送付する書類に合わせて変更してください</t>
    <rPh sb="2" eb="4">
      <t>ソウフ</t>
    </rPh>
    <rPh sb="6" eb="8">
      <t>ショルイ</t>
    </rPh>
    <rPh sb="9" eb="10">
      <t>ア</t>
    </rPh>
    <rPh sb="13" eb="15">
      <t>ヘンコウ</t>
    </rPh>
    <phoneticPr fontId="9"/>
  </si>
  <si>
    <t>請求書類</t>
    <rPh sb="0" eb="4">
      <t>セイキュウショルイ</t>
    </rPh>
    <phoneticPr fontId="9"/>
  </si>
  <si>
    <t>１式</t>
    <rPh sb="1" eb="2">
      <t>シキ</t>
    </rPh>
    <phoneticPr fontId="9"/>
  </si>
  <si>
    <t>以上</t>
    <rPh sb="0" eb="2">
      <t>イジョウ</t>
    </rPh>
    <phoneticPr fontId="9"/>
  </si>
  <si>
    <t>希望号数</t>
    <rPh sb="0" eb="2">
      <t>キボウ</t>
    </rPh>
    <rPh sb="2" eb="4">
      <t>ゴウスウ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</si>
</sst>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1" formatCode="_ * #,##0_ ;_ * \-#,##0_ ;_ * &quot;-&quot;_ ;_ @_ "/>
    <numFmt numFmtId="176" formatCode="yyyy&quot;年&quot;m&quot;月&quot;d&quot;日&quot;;@"/>
    <numFmt numFmtId="177" formatCode="#,##0_);[Red]\(#,##0\)"/>
    <numFmt numFmtId="178" formatCode="#,##0_ "/>
    <numFmt numFmtId="179" formatCode="#,##0.0_);[Red]\(#,##0.0\)"/>
    <numFmt numFmtId="180" formatCode="#"/>
    <numFmt numFmtId="181" formatCode="m/d;@"/>
    <numFmt numFmtId="182" formatCode="[$]ggge&quot;年&quot;m&quot;月&quot;d&quot;日&quot;;@" x16r2:formatCode16="[$-ja-JP-x-gannen]ggge&quot;年&quot;m&quot;月&quot;d&quot;日&quot;;@"/>
    <numFmt numFmtId="183" formatCode="&quot;¥&quot;#,##0_);[Red]\(&quot;¥&quot;#,##0\)"/>
    <numFmt numFmtId="184" formatCode="[$-F800]dddd\,\ mmmm\ dd\,\ yyyy"/>
  </numFmts>
  <fonts count="9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20"/>
      <color theme="1"/>
      <name val="ＭＳ ゴシック"/>
      <family val="3"/>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sz val="10"/>
      <color theme="1"/>
      <name val="ＭＳ ゴシック"/>
      <family val="3"/>
      <charset val="128"/>
    </font>
    <font>
      <u/>
      <sz val="11"/>
      <color theme="10"/>
      <name val="ＭＳ Ｐゴシック"/>
      <family val="3"/>
      <charset val="128"/>
    </font>
    <font>
      <b/>
      <sz val="12"/>
      <color theme="1"/>
      <name val="ＭＳ ゴシック"/>
      <family val="3"/>
      <charset val="128"/>
    </font>
    <font>
      <b/>
      <sz val="14"/>
      <color theme="1"/>
      <name val="ＭＳ ゴシック"/>
      <family val="3"/>
      <charset val="128"/>
    </font>
    <font>
      <sz val="14"/>
      <color rgb="FFFF0000"/>
      <name val="ＭＳ ゴシック"/>
      <family val="3"/>
      <charset val="128"/>
    </font>
    <font>
      <b/>
      <sz val="11"/>
      <color rgb="FFFF0000"/>
      <name val="ＭＳ ゴシック"/>
      <family val="3"/>
      <charset val="128"/>
    </font>
    <font>
      <b/>
      <sz val="10.5"/>
      <color theme="1"/>
      <name val="ＭＳ ゴシック"/>
      <family val="3"/>
      <charset val="128"/>
    </font>
    <font>
      <sz val="11"/>
      <color theme="1"/>
      <name val="ＭＳ Ｐゴシック"/>
      <family val="3"/>
      <charset val="128"/>
    </font>
    <font>
      <b/>
      <sz val="11"/>
      <color theme="1"/>
      <name val="ＭＳ Ｐゴシック"/>
      <family val="3"/>
      <charset val="128"/>
    </font>
    <font>
      <sz val="11"/>
      <name val="ＭＳ Ｐゴシック"/>
      <family val="3"/>
      <charset val="128"/>
    </font>
    <font>
      <b/>
      <sz val="20"/>
      <color theme="1"/>
      <name val="ＭＳ Ｐゴシック"/>
      <family val="3"/>
      <charset val="128"/>
    </font>
    <font>
      <b/>
      <sz val="1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sz val="11"/>
      <color theme="1"/>
      <name val="游ゴシック"/>
      <family val="3"/>
      <charset val="128"/>
      <scheme val="minor"/>
    </font>
    <font>
      <sz val="10"/>
      <color theme="1"/>
      <name val="ＭＳ Ｐゴシック"/>
      <family val="3"/>
      <charset val="128"/>
    </font>
    <font>
      <b/>
      <sz val="11"/>
      <color theme="1"/>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ＭＳ Ｐゴシック"/>
      <family val="3"/>
      <charset val="128"/>
    </font>
    <font>
      <b/>
      <sz val="10"/>
      <color theme="1"/>
      <name val="游ゴシック"/>
      <family val="3"/>
      <charset val="128"/>
      <scheme val="minor"/>
    </font>
    <font>
      <b/>
      <sz val="11"/>
      <color rgb="FF0070C0"/>
      <name val="游ゴシック"/>
      <family val="3"/>
      <charset val="128"/>
      <scheme val="minor"/>
    </font>
    <font>
      <b/>
      <sz val="16"/>
      <color theme="1"/>
      <name val="ＭＳ Ｐゴシック"/>
      <family val="3"/>
      <charset val="128"/>
    </font>
    <font>
      <sz val="11"/>
      <color rgb="FFFF99CC"/>
      <name val="ＭＳ Ｐゴシック"/>
      <family val="3"/>
      <charset val="128"/>
    </font>
    <font>
      <b/>
      <sz val="12"/>
      <color rgb="FFFF0000"/>
      <name val="ＭＳ Ｐゴシック"/>
      <family val="3"/>
      <charset val="128"/>
    </font>
    <font>
      <b/>
      <sz val="11"/>
      <color rgb="FFFF0000"/>
      <name val="游ゴシック"/>
      <family val="3"/>
      <charset val="128"/>
      <scheme val="minor"/>
    </font>
    <font>
      <sz val="11"/>
      <color rgb="FFFF0000"/>
      <name val="游ゴシック"/>
      <family val="3"/>
      <charset val="128"/>
      <scheme val="minor"/>
    </font>
    <font>
      <b/>
      <sz val="11"/>
      <name val="游ゴシック"/>
      <family val="3"/>
      <charset val="128"/>
      <scheme val="minor"/>
    </font>
    <font>
      <b/>
      <sz val="20"/>
      <color rgb="FFFF0000"/>
      <name val="ＭＳ Ｐゴシック"/>
      <family val="3"/>
      <charset val="128"/>
    </font>
    <font>
      <b/>
      <sz val="6"/>
      <color theme="1"/>
      <name val="ＭＳ Ｐゴシック"/>
      <family val="3"/>
      <charset val="128"/>
    </font>
    <font>
      <sz val="6"/>
      <color theme="1"/>
      <name val="ＭＳ Ｐゴシック"/>
      <family val="3"/>
      <charset val="128"/>
    </font>
    <font>
      <sz val="11"/>
      <name val="游ゴシック"/>
      <family val="3"/>
      <charset val="128"/>
      <scheme val="minor"/>
    </font>
    <font>
      <b/>
      <sz val="18"/>
      <color rgb="FFFF0000"/>
      <name val="ＭＳ Ｐゴシック"/>
      <family val="3"/>
      <charset val="128"/>
    </font>
    <font>
      <sz val="14"/>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Meiryo UI"/>
      <family val="3"/>
      <charset val="128"/>
    </font>
    <font>
      <sz val="8.5"/>
      <name val="Meiryo UI"/>
      <family val="3"/>
      <charset val="128"/>
    </font>
    <font>
      <sz val="9"/>
      <color theme="1"/>
      <name val="Meiryo UI"/>
      <family val="3"/>
      <charset val="128"/>
    </font>
    <font>
      <sz val="12"/>
      <color indexed="8"/>
      <name val="ＭＳ Ｐゴシック"/>
      <family val="3"/>
      <charset val="128"/>
    </font>
    <font>
      <sz val="11"/>
      <color indexed="8"/>
      <name val="ＭＳ Ｐゴシック"/>
      <family val="3"/>
      <charset val="128"/>
    </font>
    <font>
      <sz val="9"/>
      <color indexed="8"/>
      <name val="MS UI Gothic"/>
      <family val="3"/>
      <charset val="128"/>
    </font>
    <font>
      <sz val="11"/>
      <name val="ＭＳ ゴシック"/>
      <family val="3"/>
      <charset val="128"/>
    </font>
    <font>
      <sz val="6"/>
      <name val="MS UI Gothic"/>
      <family val="3"/>
      <charset val="128"/>
    </font>
    <font>
      <sz val="6"/>
      <name val="游ゴシック"/>
      <family val="3"/>
      <charset val="128"/>
    </font>
    <font>
      <sz val="11"/>
      <name val="ＭＳ 明朝"/>
      <family val="1"/>
      <charset val="128"/>
    </font>
    <font>
      <b/>
      <sz val="16"/>
      <name val="ＭＳ 明朝"/>
      <family val="1"/>
      <charset val="128"/>
    </font>
    <font>
      <b/>
      <sz val="18"/>
      <name val="ＭＳ 明朝"/>
      <family val="1"/>
      <charset val="128"/>
    </font>
    <font>
      <sz val="14"/>
      <name val="ＭＳ 明朝"/>
      <family val="1"/>
      <charset val="128"/>
    </font>
    <font>
      <b/>
      <sz val="13"/>
      <color theme="1"/>
      <name val="ＭＳ Ｐ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13"/>
      <name val="ＭＳ 明朝"/>
      <family val="1"/>
      <charset val="128"/>
    </font>
    <font>
      <sz val="12"/>
      <name val="ＭＳ 明朝"/>
      <family val="1"/>
      <charset val="128"/>
    </font>
    <font>
      <sz val="12"/>
      <color theme="1"/>
      <name val="ＭＳ Ｐ明朝"/>
      <family val="1"/>
      <charset val="128"/>
    </font>
    <font>
      <b/>
      <sz val="8"/>
      <color theme="1"/>
      <name val="ＭＳ Ｐ明朝"/>
      <family val="1"/>
      <charset val="128"/>
    </font>
    <font>
      <sz val="8"/>
      <color theme="1"/>
      <name val="ＭＳ Ｐ明朝"/>
      <family val="1"/>
      <charset val="128"/>
    </font>
    <font>
      <b/>
      <sz val="11"/>
      <name val="ＭＳ 明朝"/>
      <family val="1"/>
      <charset val="128"/>
    </font>
    <font>
      <b/>
      <sz val="10"/>
      <color rgb="FFFF0000"/>
      <name val="ＭＳ 明朝"/>
      <family val="1"/>
      <charset val="128"/>
    </font>
    <font>
      <b/>
      <sz val="13"/>
      <color theme="1"/>
      <name val="ＭＳ 明朝"/>
      <family val="1"/>
      <charset val="128"/>
    </font>
    <font>
      <sz val="13"/>
      <color theme="1"/>
      <name val="ＭＳ 明朝"/>
      <family val="1"/>
      <charset val="128"/>
    </font>
    <font>
      <sz val="10"/>
      <name val="ＭＳ 明朝"/>
      <family val="1"/>
      <charset val="128"/>
    </font>
    <font>
      <b/>
      <sz val="22"/>
      <name val="ＭＳ 明朝"/>
      <family val="1"/>
      <charset val="128"/>
    </font>
    <font>
      <b/>
      <sz val="11"/>
      <name val="ＭＳ Ｐ明朝"/>
      <family val="1"/>
      <charset val="128"/>
    </font>
    <font>
      <b/>
      <sz val="12"/>
      <color rgb="FFFF0000"/>
      <name val="ＭＳ 明朝"/>
      <family val="1"/>
      <charset val="128"/>
    </font>
    <font>
      <b/>
      <sz val="11"/>
      <color rgb="FFFF0000"/>
      <name val="ＭＳ 明朝"/>
      <family val="1"/>
      <charset val="128"/>
    </font>
    <font>
      <sz val="10"/>
      <name val="Arial Unicode MS"/>
      <family val="3"/>
      <charset val="128"/>
    </font>
    <font>
      <b/>
      <sz val="16"/>
      <color rgb="FFFF0000"/>
      <name val="ＭＳ Ｐ明朝"/>
      <family val="1"/>
      <charset val="128"/>
    </font>
    <font>
      <b/>
      <u/>
      <sz val="24"/>
      <name val="ＭＳ 明朝"/>
      <family val="1"/>
      <charset val="128"/>
    </font>
    <font>
      <sz val="11.5"/>
      <name val="ＭＳ 明朝"/>
      <family val="1"/>
      <charset val="128"/>
    </font>
    <font>
      <b/>
      <sz val="13"/>
      <name val="ＭＳ 明朝"/>
      <family val="1"/>
      <charset val="128"/>
    </font>
    <font>
      <b/>
      <u val="double"/>
      <sz val="11"/>
      <name val="ＭＳ 明朝"/>
      <family val="1"/>
      <charset val="128"/>
    </font>
    <font>
      <sz val="10"/>
      <color theme="1"/>
      <name val="ＭＳ Ｐ明朝"/>
      <family val="1"/>
      <charset val="128"/>
    </font>
    <font>
      <b/>
      <sz val="24"/>
      <name val="ＭＳ 明朝"/>
      <family val="1"/>
      <charset val="128"/>
    </font>
    <font>
      <b/>
      <sz val="26"/>
      <name val="ＭＳ 明朝"/>
      <family val="1"/>
      <charset val="128"/>
    </font>
    <font>
      <sz val="18"/>
      <name val="ＭＳ 明朝"/>
      <family val="1"/>
      <charset val="128"/>
    </font>
    <font>
      <b/>
      <sz val="20"/>
      <name val="ＭＳ 明朝"/>
      <family val="1"/>
      <charset val="128"/>
    </font>
    <font>
      <sz val="14"/>
      <color theme="1"/>
      <name val="ＭＳ Ｐ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9"/>
      <color theme="1"/>
      <name val="ＭＳ 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B1FDFB"/>
        <bgColor indexed="64"/>
      </patternFill>
    </fill>
    <fill>
      <patternFill patternType="solid">
        <fgColor indexed="13"/>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s>
  <cellStyleXfs count="17">
    <xf numFmtId="0" fontId="0" fillId="0" borderId="0">
      <alignment vertical="center"/>
    </xf>
    <xf numFmtId="38" fontId="19"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center"/>
    </xf>
    <xf numFmtId="0" fontId="1" fillId="0" borderId="0">
      <alignment vertical="center"/>
    </xf>
    <xf numFmtId="0" fontId="1"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xf numFmtId="0" fontId="54" fillId="0" borderId="0"/>
    <xf numFmtId="0" fontId="19" fillId="0" borderId="0"/>
  </cellStyleXfs>
  <cellXfs count="499">
    <xf numFmtId="0" fontId="0" fillId="0" borderId="0" xfId="0">
      <alignment vertical="center"/>
    </xf>
    <xf numFmtId="0" fontId="5" fillId="0" borderId="0" xfId="3" applyFont="1" applyAlignment="1">
      <alignment horizontal="center" vertical="center"/>
    </xf>
    <xf numFmtId="0" fontId="7" fillId="0" borderId="0" xfId="3" applyFont="1">
      <alignment vertical="center"/>
    </xf>
    <xf numFmtId="176" fontId="8" fillId="0" borderId="0" xfId="4" applyNumberFormat="1" applyFont="1" applyAlignment="1">
      <alignment horizontal="right" vertical="center"/>
    </xf>
    <xf numFmtId="0" fontId="8" fillId="2" borderId="3" xfId="3" applyFont="1" applyFill="1" applyBorder="1" applyAlignment="1">
      <alignment horizontal="center" vertical="center"/>
    </xf>
    <xf numFmtId="3" fontId="7" fillId="0" borderId="6" xfId="3" applyNumberFormat="1" applyFont="1" applyBorder="1" applyAlignment="1">
      <alignment horizontal="right" vertical="center"/>
    </xf>
    <xf numFmtId="0" fontId="7" fillId="0" borderId="6" xfId="3" applyFont="1" applyBorder="1" applyProtection="1">
      <alignment vertical="center"/>
      <protection locked="0"/>
    </xf>
    <xf numFmtId="3" fontId="7" fillId="0" borderId="12" xfId="3" applyNumberFormat="1" applyFont="1" applyBorder="1" applyAlignment="1">
      <alignment horizontal="right" vertical="center"/>
    </xf>
    <xf numFmtId="0" fontId="7" fillId="0" borderId="12" xfId="3" applyFont="1" applyBorder="1" applyProtection="1">
      <alignment vertical="center"/>
      <protection locked="0"/>
    </xf>
    <xf numFmtId="0" fontId="8" fillId="2" borderId="3" xfId="5" applyFont="1" applyFill="1" applyBorder="1" applyAlignment="1">
      <alignment horizontal="center" vertical="center"/>
    </xf>
    <xf numFmtId="0" fontId="7" fillId="3" borderId="16" xfId="5" applyFont="1" applyFill="1" applyBorder="1">
      <alignment vertical="center"/>
    </xf>
    <xf numFmtId="0" fontId="7" fillId="3" borderId="18" xfId="5" applyFont="1" applyFill="1" applyBorder="1">
      <alignment vertical="center"/>
    </xf>
    <xf numFmtId="0" fontId="7" fillId="3" borderId="19" xfId="5" applyFont="1" applyFill="1" applyBorder="1">
      <alignment vertical="center"/>
    </xf>
    <xf numFmtId="0" fontId="8" fillId="2" borderId="6" xfId="5" applyFont="1" applyFill="1" applyBorder="1" applyAlignment="1">
      <alignment horizontal="center" vertical="center"/>
    </xf>
    <xf numFmtId="0" fontId="8" fillId="0" borderId="0" xfId="3" applyFont="1">
      <alignment vertical="center"/>
    </xf>
    <xf numFmtId="0" fontId="8" fillId="0" borderId="0" xfId="4" applyFont="1">
      <alignment vertical="center"/>
    </xf>
    <xf numFmtId="0" fontId="12" fillId="0" borderId="0" xfId="4" applyFont="1" applyAlignment="1">
      <alignment horizontal="right" vertical="center"/>
    </xf>
    <xf numFmtId="0" fontId="11" fillId="0" borderId="0" xfId="2" applyAlignment="1">
      <alignment vertical="center"/>
    </xf>
    <xf numFmtId="0" fontId="13" fillId="0" borderId="0" xfId="4" applyFont="1">
      <alignment vertical="center"/>
    </xf>
    <xf numFmtId="0" fontId="14" fillId="4" borderId="0" xfId="4" applyFont="1" applyFill="1">
      <alignment vertical="center"/>
    </xf>
    <xf numFmtId="0" fontId="13" fillId="4" borderId="0" xfId="4" applyFont="1" applyFill="1">
      <alignment vertical="center"/>
    </xf>
    <xf numFmtId="0" fontId="13" fillId="0" borderId="0" xfId="3" applyFont="1">
      <alignment vertical="center"/>
    </xf>
    <xf numFmtId="0" fontId="15" fillId="0" borderId="0" xfId="3" applyFont="1">
      <alignment vertical="center"/>
    </xf>
    <xf numFmtId="0" fontId="16" fillId="0" borderId="0" xfId="3" applyFont="1">
      <alignment vertical="center"/>
    </xf>
    <xf numFmtId="0" fontId="17" fillId="0" borderId="0" xfId="6" applyFont="1" applyProtection="1">
      <alignment vertical="center"/>
      <protection hidden="1"/>
    </xf>
    <xf numFmtId="0" fontId="18" fillId="0" borderId="0" xfId="6" applyFont="1" applyProtection="1">
      <alignment vertical="center"/>
      <protection hidden="1"/>
    </xf>
    <xf numFmtId="0" fontId="19" fillId="0" borderId="0" xfId="6" applyFont="1" applyProtection="1">
      <alignment vertical="center"/>
      <protection hidden="1"/>
    </xf>
    <xf numFmtId="0" fontId="17" fillId="0" borderId="0" xfId="6" applyFont="1">
      <alignment vertical="center"/>
    </xf>
    <xf numFmtId="0" fontId="2" fillId="0" borderId="0" xfId="6">
      <alignment vertical="center"/>
    </xf>
    <xf numFmtId="0" fontId="20" fillId="0" borderId="0" xfId="6" applyFont="1" applyAlignment="1" applyProtection="1">
      <alignment horizontal="center" vertical="center"/>
      <protection hidden="1"/>
    </xf>
    <xf numFmtId="49" fontId="22" fillId="0" borderId="28" xfId="6" applyNumberFormat="1" applyFont="1" applyBorder="1" applyAlignment="1" applyProtection="1">
      <alignment horizontal="center" vertical="center"/>
      <protection locked="0"/>
    </xf>
    <xf numFmtId="176" fontId="18" fillId="0" borderId="0" xfId="7" applyNumberFormat="1" applyFont="1" applyAlignment="1" applyProtection="1">
      <alignment horizontal="right" vertical="center"/>
      <protection hidden="1"/>
    </xf>
    <xf numFmtId="0" fontId="24" fillId="5" borderId="3" xfId="6" applyFont="1" applyFill="1" applyBorder="1" applyAlignment="1" applyProtection="1">
      <alignment horizontal="center" vertical="center" wrapText="1"/>
      <protection hidden="1"/>
    </xf>
    <xf numFmtId="0" fontId="18" fillId="5" borderId="3" xfId="6" applyFont="1" applyFill="1" applyBorder="1" applyAlignment="1" applyProtection="1">
      <alignment horizontal="center" vertical="center"/>
      <protection hidden="1"/>
    </xf>
    <xf numFmtId="0" fontId="18" fillId="0" borderId="0" xfId="6" applyFont="1" applyAlignment="1" applyProtection="1">
      <alignment horizontal="center" vertical="center"/>
      <protection hidden="1"/>
    </xf>
    <xf numFmtId="0" fontId="24" fillId="5" borderId="6" xfId="6" applyFont="1" applyFill="1" applyBorder="1" applyAlignment="1" applyProtection="1">
      <alignment horizontal="center" vertical="center" wrapText="1"/>
      <protection hidden="1"/>
    </xf>
    <xf numFmtId="0" fontId="25" fillId="0" borderId="0" xfId="6" applyFont="1" applyProtection="1">
      <alignment vertical="center"/>
      <protection hidden="1"/>
    </xf>
    <xf numFmtId="0" fontId="24" fillId="6" borderId="6" xfId="6" applyFont="1" applyFill="1" applyBorder="1" applyAlignment="1" applyProtection="1">
      <alignment horizontal="center" vertical="center" wrapText="1"/>
      <protection hidden="1"/>
    </xf>
    <xf numFmtId="0" fontId="24" fillId="7" borderId="6" xfId="6" applyFont="1" applyFill="1" applyBorder="1" applyAlignment="1" applyProtection="1">
      <alignment horizontal="center" vertical="center" wrapText="1"/>
      <protection hidden="1"/>
    </xf>
    <xf numFmtId="0" fontId="24" fillId="0" borderId="0" xfId="6" applyFont="1" applyProtection="1">
      <alignment vertical="center"/>
      <protection hidden="1"/>
    </xf>
    <xf numFmtId="0" fontId="26" fillId="5" borderId="0" xfId="8" applyFont="1" applyFill="1" applyProtection="1">
      <alignment vertical="center"/>
      <protection hidden="1"/>
    </xf>
    <xf numFmtId="0" fontId="24" fillId="0" borderId="0" xfId="6" applyFont="1" applyAlignment="1" applyProtection="1">
      <alignment horizontal="center" vertical="center" wrapText="1"/>
      <protection hidden="1"/>
    </xf>
    <xf numFmtId="0" fontId="24" fillId="0" borderId="0" xfId="6" applyFont="1" applyAlignment="1" applyProtection="1">
      <alignment horizontal="center" vertical="center"/>
      <protection hidden="1"/>
    </xf>
    <xf numFmtId="177" fontId="17" fillId="0" borderId="6" xfId="6" applyNumberFormat="1" applyFont="1" applyBorder="1" applyAlignment="1" applyProtection="1">
      <alignment horizontal="right" vertical="center"/>
      <protection hidden="1"/>
    </xf>
    <xf numFmtId="0" fontId="17" fillId="0" borderId="6" xfId="6" applyFont="1" applyBorder="1" applyAlignment="1" applyProtection="1">
      <alignment horizontal="center" vertical="center"/>
      <protection hidden="1"/>
    </xf>
    <xf numFmtId="178" fontId="18" fillId="0" borderId="6" xfId="6" applyNumberFormat="1" applyFont="1" applyBorder="1" applyProtection="1">
      <alignment vertical="center"/>
      <protection hidden="1"/>
    </xf>
    <xf numFmtId="177" fontId="18" fillId="6" borderId="6" xfId="6" applyNumberFormat="1" applyFont="1" applyFill="1" applyBorder="1" applyProtection="1">
      <alignment vertical="center"/>
      <protection hidden="1"/>
    </xf>
    <xf numFmtId="177" fontId="18" fillId="0" borderId="6" xfId="6" applyNumberFormat="1" applyFont="1" applyBorder="1" applyProtection="1">
      <alignment vertical="center"/>
      <protection hidden="1"/>
    </xf>
    <xf numFmtId="177" fontId="18" fillId="7" borderId="6" xfId="6" applyNumberFormat="1" applyFont="1" applyFill="1" applyBorder="1" applyProtection="1">
      <alignment vertical="center"/>
      <protection hidden="1"/>
    </xf>
    <xf numFmtId="0" fontId="0" fillId="0" borderId="0" xfId="0" applyProtection="1">
      <alignment vertical="center"/>
      <protection hidden="1"/>
    </xf>
    <xf numFmtId="0" fontId="26" fillId="0" borderId="0" xfId="8" applyFont="1" applyProtection="1">
      <alignment vertical="center"/>
      <protection hidden="1"/>
    </xf>
    <xf numFmtId="3" fontId="7" fillId="0" borderId="6" xfId="7" applyNumberFormat="1" applyFont="1" applyBorder="1" applyAlignment="1" applyProtection="1">
      <alignment horizontal="right" vertical="center"/>
      <protection hidden="1"/>
    </xf>
    <xf numFmtId="179" fontId="28" fillId="6" borderId="6" xfId="6" applyNumberFormat="1" applyFont="1" applyFill="1" applyBorder="1" applyProtection="1">
      <alignment vertical="center"/>
      <protection hidden="1"/>
    </xf>
    <xf numFmtId="177" fontId="17" fillId="0" borderId="12" xfId="6" applyNumberFormat="1" applyFont="1" applyBorder="1" applyAlignment="1" applyProtection="1">
      <alignment horizontal="right" vertical="center"/>
      <protection hidden="1"/>
    </xf>
    <xf numFmtId="177" fontId="18" fillId="8" borderId="6" xfId="6" applyNumberFormat="1" applyFont="1" applyFill="1" applyBorder="1" applyProtection="1">
      <alignment vertical="center"/>
      <protection hidden="1"/>
    </xf>
    <xf numFmtId="0" fontId="23" fillId="5" borderId="18" xfId="7" applyFont="1" applyFill="1" applyBorder="1" applyAlignment="1" applyProtection="1">
      <alignment vertical="center" wrapText="1"/>
      <protection hidden="1"/>
    </xf>
    <xf numFmtId="0" fontId="17" fillId="5" borderId="18" xfId="6" applyFont="1" applyFill="1" applyBorder="1" applyAlignment="1" applyProtection="1">
      <alignment vertical="center" wrapText="1"/>
      <protection hidden="1"/>
    </xf>
    <xf numFmtId="0" fontId="17" fillId="5" borderId="19" xfId="6" applyFont="1" applyFill="1" applyBorder="1" applyAlignment="1" applyProtection="1">
      <alignment vertical="center" wrapText="1"/>
      <protection hidden="1"/>
    </xf>
    <xf numFmtId="178" fontId="18" fillId="5" borderId="6" xfId="6" applyNumberFormat="1" applyFont="1" applyFill="1" applyBorder="1" applyProtection="1">
      <alignment vertical="center"/>
      <protection hidden="1"/>
    </xf>
    <xf numFmtId="177" fontId="18" fillId="5" borderId="6" xfId="6" applyNumberFormat="1" applyFont="1" applyFill="1" applyBorder="1" applyProtection="1">
      <alignment vertical="center"/>
      <protection hidden="1"/>
    </xf>
    <xf numFmtId="177" fontId="17" fillId="0" borderId="6" xfId="7" applyNumberFormat="1" applyFont="1" applyBorder="1" applyAlignment="1" applyProtection="1">
      <alignment horizontal="right" vertical="center"/>
      <protection hidden="1"/>
    </xf>
    <xf numFmtId="0" fontId="19" fillId="0" borderId="6" xfId="6" applyFont="1" applyBorder="1" applyAlignment="1" applyProtection="1">
      <alignment horizontal="center" vertical="center"/>
      <protection hidden="1"/>
    </xf>
    <xf numFmtId="0" fontId="23" fillId="0" borderId="0" xfId="6" applyFont="1" applyProtection="1">
      <alignment vertical="center"/>
      <protection hidden="1"/>
    </xf>
    <xf numFmtId="177" fontId="18" fillId="0" borderId="35" xfId="6" applyNumberFormat="1" applyFont="1" applyBorder="1" applyProtection="1">
      <alignment vertical="center"/>
      <protection hidden="1"/>
    </xf>
    <xf numFmtId="3" fontId="17" fillId="0" borderId="12" xfId="7" applyNumberFormat="1" applyFont="1" applyBorder="1" applyAlignment="1" applyProtection="1">
      <alignment horizontal="right" vertical="center"/>
      <protection hidden="1"/>
    </xf>
    <xf numFmtId="0" fontId="23" fillId="5" borderId="18" xfId="7" applyFont="1" applyFill="1" applyBorder="1" applyProtection="1">
      <alignment vertical="center"/>
      <protection hidden="1"/>
    </xf>
    <xf numFmtId="0" fontId="17" fillId="5" borderId="18" xfId="6" applyFont="1" applyFill="1" applyBorder="1" applyProtection="1">
      <alignment vertical="center"/>
      <protection hidden="1"/>
    </xf>
    <xf numFmtId="0" fontId="17" fillId="5" borderId="19" xfId="6" applyFont="1" applyFill="1" applyBorder="1" applyProtection="1">
      <alignment vertical="center"/>
      <protection hidden="1"/>
    </xf>
    <xf numFmtId="0" fontId="4" fillId="0" borderId="0" xfId="9" applyFill="1" applyBorder="1" applyAlignment="1" applyProtection="1">
      <alignment vertical="center"/>
      <protection hidden="1"/>
    </xf>
    <xf numFmtId="0" fontId="31" fillId="0" borderId="6" xfId="6" applyFont="1" applyBorder="1" applyAlignment="1" applyProtection="1">
      <alignment horizontal="center" vertical="center"/>
      <protection hidden="1"/>
    </xf>
    <xf numFmtId="178" fontId="18" fillId="0" borderId="35" xfId="6" applyNumberFormat="1" applyFont="1" applyBorder="1" applyProtection="1">
      <alignment vertical="center"/>
      <protection hidden="1"/>
    </xf>
    <xf numFmtId="0" fontId="32" fillId="0" borderId="0" xfId="6" applyFont="1" applyProtection="1">
      <alignment vertical="center"/>
      <protection hidden="1"/>
    </xf>
    <xf numFmtId="177" fontId="17" fillId="0" borderId="34" xfId="7" applyNumberFormat="1" applyFont="1" applyBorder="1" applyAlignment="1" applyProtection="1">
      <alignment horizontal="right" vertical="center"/>
      <protection hidden="1"/>
    </xf>
    <xf numFmtId="0" fontId="31" fillId="0" borderId="34" xfId="6" applyFont="1" applyBorder="1" applyAlignment="1" applyProtection="1">
      <alignment horizontal="center" vertical="center"/>
      <protection hidden="1"/>
    </xf>
    <xf numFmtId="178" fontId="18" fillId="0" borderId="34" xfId="6" applyNumberFormat="1" applyFont="1" applyBorder="1" applyProtection="1">
      <alignment vertical="center"/>
      <protection hidden="1"/>
    </xf>
    <xf numFmtId="177" fontId="18" fillId="6" borderId="34" xfId="6" applyNumberFormat="1" applyFont="1" applyFill="1" applyBorder="1" applyProtection="1">
      <alignment vertical="center"/>
      <protection hidden="1"/>
    </xf>
    <xf numFmtId="177" fontId="18" fillId="7" borderId="34" xfId="6" applyNumberFormat="1" applyFont="1" applyFill="1" applyBorder="1" applyProtection="1">
      <alignment vertical="center"/>
      <protection hidden="1"/>
    </xf>
    <xf numFmtId="0" fontId="33" fillId="0" borderId="0" xfId="6" applyFont="1" applyAlignment="1" applyProtection="1">
      <alignment vertical="center" shrinkToFit="1"/>
      <protection hidden="1"/>
    </xf>
    <xf numFmtId="0" fontId="34" fillId="0" borderId="45" xfId="10" applyFont="1" applyBorder="1" applyAlignment="1" applyProtection="1">
      <alignment horizontal="center" vertical="center"/>
      <protection locked="0"/>
    </xf>
    <xf numFmtId="0" fontId="35" fillId="9" borderId="46" xfId="10" applyFont="1" applyFill="1" applyBorder="1" applyAlignment="1" applyProtection="1">
      <alignment horizontal="center" vertical="center"/>
      <protection hidden="1"/>
    </xf>
    <xf numFmtId="0" fontId="18" fillId="5" borderId="25" xfId="6" applyFont="1" applyFill="1" applyBorder="1" applyAlignment="1" applyProtection="1">
      <alignment horizontal="center" vertical="center"/>
      <protection hidden="1"/>
    </xf>
    <xf numFmtId="178" fontId="18" fillId="5" borderId="49" xfId="6" applyNumberFormat="1" applyFont="1" applyFill="1" applyBorder="1" applyProtection="1">
      <alignment vertical="center"/>
      <protection hidden="1"/>
    </xf>
    <xf numFmtId="177" fontId="18" fillId="6" borderId="42" xfId="6" applyNumberFormat="1" applyFont="1" applyFill="1" applyBorder="1" applyAlignment="1" applyProtection="1">
      <alignment vertical="center" wrapText="1"/>
      <protection hidden="1"/>
    </xf>
    <xf numFmtId="177" fontId="18" fillId="0" borderId="44" xfId="6" applyNumberFormat="1" applyFont="1" applyBorder="1" applyAlignment="1" applyProtection="1">
      <alignment horizontal="center" vertical="center"/>
      <protection hidden="1"/>
    </xf>
    <xf numFmtId="177" fontId="18" fillId="7" borderId="50" xfId="6" applyNumberFormat="1" applyFont="1" applyFill="1" applyBorder="1" applyAlignment="1" applyProtection="1">
      <alignment vertical="center" wrapText="1"/>
      <protection hidden="1"/>
    </xf>
    <xf numFmtId="177" fontId="18" fillId="0" borderId="51" xfId="6" applyNumberFormat="1" applyFont="1" applyBorder="1" applyAlignment="1" applyProtection="1">
      <alignment horizontal="center" vertical="center"/>
      <protection hidden="1"/>
    </xf>
    <xf numFmtId="0" fontId="37" fillId="0" borderId="0" xfId="6" applyFont="1" applyAlignment="1" applyProtection="1">
      <alignment vertical="center" shrinkToFit="1"/>
      <protection hidden="1"/>
    </xf>
    <xf numFmtId="0" fontId="34" fillId="0" borderId="0" xfId="10" applyFont="1" applyAlignment="1" applyProtection="1">
      <alignment horizontal="right" vertical="center"/>
      <protection hidden="1"/>
    </xf>
    <xf numFmtId="0" fontId="17" fillId="0" borderId="0" xfId="10" applyFont="1" applyAlignment="1" applyProtection="1">
      <alignment horizontal="center" vertical="center"/>
      <protection hidden="1"/>
    </xf>
    <xf numFmtId="0" fontId="18" fillId="9" borderId="50" xfId="10" applyFont="1" applyFill="1" applyBorder="1" applyAlignment="1" applyProtection="1">
      <alignment horizontal="center" vertical="center"/>
      <protection hidden="1"/>
    </xf>
    <xf numFmtId="178" fontId="18" fillId="0" borderId="51" xfId="10" applyNumberFormat="1" applyFont="1" applyBorder="1" applyAlignment="1" applyProtection="1">
      <alignment horizontal="right" vertical="center"/>
      <protection hidden="1"/>
    </xf>
    <xf numFmtId="0" fontId="18" fillId="4" borderId="52" xfId="6" applyFont="1" applyFill="1" applyBorder="1" applyAlignment="1" applyProtection="1">
      <alignment horizontal="center" vertical="center"/>
      <protection hidden="1"/>
    </xf>
    <xf numFmtId="178" fontId="18" fillId="4" borderId="53" xfId="6" applyNumberFormat="1" applyFont="1" applyFill="1" applyBorder="1" applyProtection="1">
      <alignment vertical="center"/>
      <protection hidden="1"/>
    </xf>
    <xf numFmtId="0" fontId="17" fillId="2" borderId="6" xfId="6" applyFont="1" applyFill="1" applyBorder="1" applyAlignment="1" applyProtection="1">
      <alignment horizontal="center" vertical="center"/>
      <protection hidden="1"/>
    </xf>
    <xf numFmtId="0" fontId="17" fillId="0" borderId="6" xfId="6" applyFont="1" applyBorder="1" applyProtection="1">
      <alignment vertical="center"/>
      <protection hidden="1"/>
    </xf>
    <xf numFmtId="0" fontId="28" fillId="0" borderId="0" xfId="6" applyFont="1" applyProtection="1">
      <alignment vertical="center"/>
      <protection hidden="1"/>
    </xf>
    <xf numFmtId="0" fontId="23" fillId="0" borderId="0" xfId="6" applyFont="1" applyAlignment="1" applyProtection="1">
      <alignment vertical="center" wrapText="1"/>
      <protection hidden="1"/>
    </xf>
    <xf numFmtId="0" fontId="26" fillId="0" borderId="0" xfId="6" applyFont="1" applyProtection="1">
      <alignment vertical="center"/>
      <protection hidden="1"/>
    </xf>
    <xf numFmtId="0" fontId="1" fillId="11" borderId="6" xfId="6" applyFont="1" applyFill="1" applyBorder="1">
      <alignment vertical="center"/>
    </xf>
    <xf numFmtId="6" fontId="3" fillId="0" borderId="6" xfId="6" applyNumberFormat="1" applyFont="1" applyBorder="1" applyAlignment="1">
      <alignment horizontal="center" vertical="center"/>
    </xf>
    <xf numFmtId="0" fontId="39" fillId="0" borderId="6" xfId="6" applyFont="1" applyBorder="1" applyAlignment="1" applyProtection="1">
      <alignment horizontal="center" vertical="center" shrinkToFit="1"/>
      <protection hidden="1"/>
    </xf>
    <xf numFmtId="6" fontId="39" fillId="0" borderId="6" xfId="6" applyNumberFormat="1" applyFont="1" applyBorder="1" applyAlignment="1" applyProtection="1">
      <alignment horizontal="center" vertical="center"/>
      <protection hidden="1"/>
    </xf>
    <xf numFmtId="0" fontId="41" fillId="0" borderId="0" xfId="6" applyFont="1" applyProtection="1">
      <alignment vertical="center"/>
      <protection hidden="1"/>
    </xf>
    <xf numFmtId="0" fontId="9" fillId="0" borderId="0" xfId="6" applyFont="1" applyProtection="1">
      <alignment vertical="center"/>
      <protection hidden="1"/>
    </xf>
    <xf numFmtId="0" fontId="42" fillId="0" borderId="0" xfId="6" applyFont="1" applyProtection="1">
      <alignment vertical="center"/>
      <protection hidden="1"/>
    </xf>
    <xf numFmtId="180" fontId="19" fillId="0" borderId="0" xfId="6" applyNumberFormat="1" applyFont="1" applyProtection="1">
      <alignment vertical="center"/>
      <protection hidden="1"/>
    </xf>
    <xf numFmtId="0" fontId="43" fillId="0" borderId="0" xfId="1" applyNumberFormat="1" applyFont="1" applyFill="1" applyBorder="1" applyAlignment="1" applyProtection="1">
      <alignment horizontal="center" vertical="center"/>
      <protection hidden="1"/>
    </xf>
    <xf numFmtId="180" fontId="44" fillId="0" borderId="0" xfId="6" applyNumberFormat="1" applyFont="1" applyProtection="1">
      <alignment vertical="center"/>
      <protection hidden="1"/>
    </xf>
    <xf numFmtId="0" fontId="39" fillId="0" borderId="39" xfId="0" applyFont="1" applyBorder="1" applyProtection="1">
      <alignment vertical="center"/>
      <protection hidden="1"/>
    </xf>
    <xf numFmtId="0" fontId="21" fillId="0" borderId="0" xfId="6" applyFont="1" applyProtection="1">
      <alignment vertical="center"/>
      <protection hidden="1"/>
    </xf>
    <xf numFmtId="0" fontId="19" fillId="0" borderId="0" xfId="12" applyNumberFormat="1" applyFont="1" applyFill="1" applyProtection="1">
      <alignment vertical="center"/>
      <protection hidden="1"/>
    </xf>
    <xf numFmtId="0" fontId="31" fillId="0" borderId="0" xfId="13" applyNumberFormat="1" applyFont="1" applyFill="1" applyAlignment="1" applyProtection="1">
      <alignment horizontal="center" vertical="center"/>
      <protection hidden="1"/>
    </xf>
    <xf numFmtId="0" fontId="19" fillId="0" borderId="0" xfId="13" applyNumberFormat="1" applyFont="1" applyFill="1" applyAlignment="1" applyProtection="1">
      <alignment horizontal="center" vertical="center"/>
      <protection hidden="1"/>
    </xf>
    <xf numFmtId="0" fontId="45" fillId="0" borderId="21" xfId="6" applyFont="1" applyBorder="1" applyProtection="1">
      <alignment vertical="center"/>
      <protection hidden="1"/>
    </xf>
    <xf numFmtId="0" fontId="17" fillId="0" borderId="21" xfId="6" applyFont="1" applyBorder="1" applyProtection="1">
      <alignment vertical="center"/>
      <protection hidden="1"/>
    </xf>
    <xf numFmtId="0" fontId="43" fillId="4" borderId="6" xfId="1" applyNumberFormat="1" applyFont="1" applyFill="1" applyBorder="1" applyAlignment="1" applyProtection="1">
      <alignment horizontal="center" vertical="center"/>
      <protection hidden="1"/>
    </xf>
    <xf numFmtId="0" fontId="43" fillId="0" borderId="0" xfId="12" applyNumberFormat="1" applyFont="1" applyFill="1" applyBorder="1" applyAlignment="1" applyProtection="1">
      <alignment horizontal="center" vertical="center"/>
      <protection hidden="1"/>
    </xf>
    <xf numFmtId="0" fontId="19" fillId="0" borderId="0" xfId="13" applyNumberFormat="1" applyFont="1" applyFill="1" applyBorder="1" applyAlignment="1" applyProtection="1">
      <alignment horizontal="center" vertical="center"/>
      <protection hidden="1"/>
    </xf>
    <xf numFmtId="0" fontId="19" fillId="0" borderId="0" xfId="12" applyNumberFormat="1" applyFont="1" applyFill="1" applyBorder="1" applyProtection="1">
      <alignment vertical="center"/>
      <protection hidden="1"/>
    </xf>
    <xf numFmtId="0" fontId="19" fillId="12" borderId="6" xfId="6" applyFont="1" applyFill="1" applyBorder="1" applyAlignment="1" applyProtection="1">
      <alignment horizontal="center" vertical="center"/>
      <protection hidden="1"/>
    </xf>
    <xf numFmtId="0" fontId="46" fillId="12" borderId="6" xfId="14" applyFont="1" applyFill="1" applyBorder="1" applyAlignment="1" applyProtection="1">
      <alignment horizontal="center" vertical="center" wrapText="1" shrinkToFit="1"/>
      <protection hidden="1"/>
    </xf>
    <xf numFmtId="0" fontId="43" fillId="12" borderId="6" xfId="13" applyNumberFormat="1" applyFont="1" applyFill="1" applyBorder="1" applyAlignment="1" applyProtection="1">
      <alignment horizontal="center" vertical="center" wrapText="1"/>
      <protection hidden="1"/>
    </xf>
    <xf numFmtId="0" fontId="19" fillId="4" borderId="6" xfId="6" applyFont="1" applyFill="1" applyBorder="1" applyAlignment="1" applyProtection="1">
      <alignment horizontal="center" vertical="center" wrapText="1"/>
      <protection hidden="1"/>
    </xf>
    <xf numFmtId="0" fontId="19" fillId="13" borderId="8" xfId="6" applyFont="1" applyFill="1" applyBorder="1" applyAlignment="1" applyProtection="1">
      <alignment horizontal="center" vertical="center" wrapText="1"/>
      <protection hidden="1"/>
    </xf>
    <xf numFmtId="38" fontId="21" fillId="14" borderId="56" xfId="13" applyFont="1" applyFill="1" applyBorder="1" applyAlignment="1" applyProtection="1">
      <alignment horizontal="center" vertical="center"/>
      <protection hidden="1"/>
    </xf>
    <xf numFmtId="0" fontId="48" fillId="12" borderId="23" xfId="6" applyFont="1" applyFill="1" applyBorder="1" applyAlignment="1" applyProtection="1">
      <alignment horizontal="center" vertical="center"/>
      <protection hidden="1"/>
    </xf>
    <xf numFmtId="0" fontId="46" fillId="12" borderId="6" xfId="14" applyFont="1" applyFill="1" applyBorder="1" applyAlignment="1" applyProtection="1">
      <alignment horizontal="center" vertical="center"/>
      <protection hidden="1"/>
    </xf>
    <xf numFmtId="0" fontId="46" fillId="12" borderId="6" xfId="14" applyFont="1" applyFill="1" applyBorder="1" applyAlignment="1" applyProtection="1">
      <alignment horizontal="center" vertical="center" shrinkToFit="1"/>
      <protection hidden="1"/>
    </xf>
    <xf numFmtId="0" fontId="49" fillId="4" borderId="6"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0" xfId="14" applyFont="1" applyAlignment="1" applyProtection="1">
      <alignment horizontal="center" vertical="center" wrapText="1"/>
      <protection hidden="1"/>
    </xf>
    <xf numFmtId="0" fontId="50" fillId="0" borderId="0" xfId="14" applyFont="1" applyAlignment="1" applyProtection="1">
      <alignment horizontal="center" vertical="center" wrapText="1"/>
      <protection hidden="1"/>
    </xf>
    <xf numFmtId="0" fontId="49" fillId="0" borderId="0" xfId="0" applyFont="1" applyAlignment="1">
      <alignment horizontal="center" vertical="top" wrapText="1"/>
    </xf>
    <xf numFmtId="0" fontId="51" fillId="0" borderId="0" xfId="8" applyFont="1" applyAlignment="1" applyProtection="1">
      <alignment horizontal="center" vertical="top" wrapText="1"/>
      <protection hidden="1"/>
    </xf>
    <xf numFmtId="0" fontId="49" fillId="0" borderId="0" xfId="0" applyFont="1" applyAlignment="1" applyProtection="1">
      <alignment horizontal="center" vertical="top" wrapText="1"/>
      <protection hidden="1"/>
    </xf>
    <xf numFmtId="0" fontId="48" fillId="0" borderId="0" xfId="6" applyFont="1" applyAlignment="1" applyProtection="1">
      <alignment horizontal="center" vertical="center" wrapText="1"/>
      <protection hidden="1"/>
    </xf>
    <xf numFmtId="0" fontId="27" fillId="0" borderId="0" xfId="6" applyFont="1" applyAlignment="1" applyProtection="1">
      <alignment horizontal="center" vertical="center" wrapText="1"/>
      <protection hidden="1"/>
    </xf>
    <xf numFmtId="178" fontId="19" fillId="0" borderId="6" xfId="12" applyNumberFormat="1" applyFont="1" applyFill="1" applyBorder="1" applyAlignment="1" applyProtection="1">
      <alignment horizontal="center" vertical="center"/>
      <protection hidden="1"/>
    </xf>
    <xf numFmtId="177" fontId="19" fillId="0" borderId="6" xfId="12" applyNumberFormat="1" applyFont="1" applyFill="1" applyBorder="1" applyProtection="1">
      <alignment vertical="center"/>
      <protection hidden="1"/>
    </xf>
    <xf numFmtId="177" fontId="19" fillId="4" borderId="6" xfId="12" applyNumberFormat="1" applyFont="1" applyFill="1" applyBorder="1" applyAlignment="1" applyProtection="1">
      <alignment vertical="center"/>
      <protection hidden="1"/>
    </xf>
    <xf numFmtId="177" fontId="17" fillId="13" borderId="8" xfId="6" applyNumberFormat="1" applyFont="1" applyFill="1" applyBorder="1" applyAlignment="1" applyProtection="1">
      <alignment horizontal="center" vertical="center"/>
      <protection hidden="1"/>
    </xf>
    <xf numFmtId="177" fontId="21" fillId="14" borderId="57" xfId="12" applyNumberFormat="1" applyFont="1" applyFill="1" applyBorder="1" applyProtection="1">
      <alignment vertical="center"/>
      <protection hidden="1"/>
    </xf>
    <xf numFmtId="181" fontId="17" fillId="0" borderId="23" xfId="6" applyNumberFormat="1" applyFont="1" applyBorder="1" applyAlignment="1" applyProtection="1">
      <alignment horizontal="center" vertical="center"/>
      <protection hidden="1"/>
    </xf>
    <xf numFmtId="0" fontId="17" fillId="0" borderId="6" xfId="6" applyFont="1" applyBorder="1" applyAlignment="1" applyProtection="1">
      <alignment vertical="center" shrinkToFit="1"/>
      <protection hidden="1"/>
    </xf>
    <xf numFmtId="0" fontId="26" fillId="0" borderId="6" xfId="8" applyFont="1" applyBorder="1" applyAlignment="1" applyProtection="1">
      <alignment horizontal="center" vertical="center"/>
      <protection hidden="1"/>
    </xf>
    <xf numFmtId="0" fontId="28" fillId="0" borderId="0" xfId="8" applyFont="1" applyAlignment="1" applyProtection="1">
      <alignment horizontal="center" vertical="center"/>
      <protection hidden="1"/>
    </xf>
    <xf numFmtId="3" fontId="28" fillId="0" borderId="0" xfId="8" applyNumberFormat="1" applyFont="1" applyAlignment="1" applyProtection="1">
      <alignment horizontal="center" vertical="center"/>
      <protection hidden="1"/>
    </xf>
    <xf numFmtId="178" fontId="19" fillId="0" borderId="0" xfId="12" applyNumberFormat="1" applyFont="1" applyFill="1" applyBorder="1" applyAlignment="1" applyProtection="1">
      <alignment horizontal="center" vertical="center"/>
      <protection hidden="1"/>
    </xf>
    <xf numFmtId="0" fontId="17" fillId="0" borderId="0" xfId="11" applyFont="1" applyAlignment="1" applyProtection="1">
      <alignment horizontal="center" vertical="center"/>
      <protection locked="0" hidden="1"/>
    </xf>
    <xf numFmtId="0" fontId="2" fillId="0" borderId="0" xfId="6" applyProtection="1">
      <alignment vertical="center"/>
      <protection hidden="1"/>
    </xf>
    <xf numFmtId="0" fontId="52" fillId="15" borderId="6" xfId="0" applyFont="1" applyFill="1" applyBorder="1" applyAlignment="1" applyProtection="1">
      <alignment horizontal="center" vertical="center" shrinkToFit="1"/>
      <protection hidden="1"/>
    </xf>
    <xf numFmtId="0" fontId="53" fillId="15" borderId="6"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shrinkToFi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shrinkToFit="1"/>
      <protection hidden="1"/>
    </xf>
    <xf numFmtId="178" fontId="0" fillId="0" borderId="6" xfId="0" applyNumberFormat="1" applyBorder="1" applyAlignment="1" applyProtection="1">
      <alignment vertical="center" shrinkToFit="1"/>
      <protection hidden="1"/>
    </xf>
    <xf numFmtId="49" fontId="55" fillId="16" borderId="6" xfId="15" applyNumberFormat="1" applyFont="1" applyFill="1" applyBorder="1" applyAlignment="1">
      <alignment vertical="top" wrapText="1"/>
    </xf>
    <xf numFmtId="49" fontId="55" fillId="17" borderId="6" xfId="15" applyNumberFormat="1" applyFont="1" applyFill="1" applyBorder="1" applyAlignment="1">
      <alignment vertical="top" wrapText="1"/>
    </xf>
    <xf numFmtId="49" fontId="55" fillId="18" borderId="6" xfId="15" applyNumberFormat="1" applyFont="1" applyFill="1" applyBorder="1" applyAlignment="1">
      <alignment vertical="top" wrapText="1"/>
    </xf>
    <xf numFmtId="0" fontId="55" fillId="17" borderId="6" xfId="15" applyFont="1" applyFill="1" applyBorder="1" applyAlignment="1">
      <alignment vertical="top" wrapText="1"/>
    </xf>
    <xf numFmtId="0" fontId="55" fillId="16" borderId="6" xfId="15" applyFont="1" applyFill="1" applyBorder="1" applyAlignment="1">
      <alignment vertical="top" wrapText="1"/>
    </xf>
    <xf numFmtId="0" fontId="19" fillId="19" borderId="6" xfId="0" applyFont="1" applyFill="1" applyBorder="1" applyAlignment="1">
      <alignment horizontal="left" vertical="top" wrapText="1"/>
    </xf>
    <xf numFmtId="0" fontId="0" fillId="0" borderId="6" xfId="10" applyFont="1" applyBorder="1" applyAlignment="1"/>
    <xf numFmtId="0" fontId="1" fillId="0" borderId="6" xfId="10" applyBorder="1">
      <alignment vertical="center"/>
    </xf>
    <xf numFmtId="0" fontId="1" fillId="0" borderId="38" xfId="10" applyBorder="1">
      <alignment vertical="center"/>
    </xf>
    <xf numFmtId="0" fontId="11" fillId="0" borderId="6" xfId="2" applyNumberFormat="1" applyFill="1" applyBorder="1" applyAlignment="1" applyProtection="1"/>
    <xf numFmtId="0" fontId="0" fillId="0" borderId="6" xfId="10" applyFont="1" applyBorder="1" applyAlignment="1">
      <alignment horizontal="left" vertical="top"/>
    </xf>
    <xf numFmtId="0" fontId="58" fillId="0" borderId="0" xfId="0" applyFont="1" applyProtection="1">
      <alignment vertical="center"/>
      <protection hidden="1"/>
    </xf>
    <xf numFmtId="0" fontId="62" fillId="0" borderId="0" xfId="0" applyFont="1" applyAlignment="1" applyProtection="1">
      <alignment vertical="center" wrapText="1"/>
      <protection hidden="1"/>
    </xf>
    <xf numFmtId="0" fontId="63" fillId="0" borderId="0" xfId="0" applyFont="1" applyAlignment="1" applyProtection="1">
      <alignment vertical="center" wrapText="1"/>
      <protection hidden="1"/>
    </xf>
    <xf numFmtId="178" fontId="64" fillId="0" borderId="0" xfId="0" applyNumberFormat="1" applyFont="1" applyAlignment="1" applyProtection="1">
      <alignment vertical="center" wrapText="1"/>
      <protection hidden="1"/>
    </xf>
    <xf numFmtId="5" fontId="6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66" fillId="0" borderId="0" xfId="0" applyFont="1" applyAlignment="1" applyProtection="1">
      <alignment horizontal="center" vertical="center"/>
      <protection hidden="1"/>
    </xf>
    <xf numFmtId="0" fontId="63" fillId="0" borderId="0" xfId="0" applyFont="1" applyProtection="1">
      <alignment vertical="center"/>
      <protection hidden="1"/>
    </xf>
    <xf numFmtId="5" fontId="65" fillId="0" borderId="0" xfId="0" applyNumberFormat="1" applyFont="1" applyProtection="1">
      <alignment vertical="center"/>
      <protection hidden="1"/>
    </xf>
    <xf numFmtId="0" fontId="0" fillId="0" borderId="0" xfId="0" applyAlignment="1" applyProtection="1">
      <protection hidden="1"/>
    </xf>
    <xf numFmtId="0" fontId="68" fillId="0" borderId="0" xfId="0" applyFont="1" applyAlignment="1" applyProtection="1">
      <alignment horizontal="left" vertical="center" wrapText="1"/>
      <protection hidden="1"/>
    </xf>
    <xf numFmtId="0" fontId="69" fillId="0" borderId="0" xfId="0" applyFont="1" applyAlignment="1" applyProtection="1">
      <alignment horizontal="left" vertical="center" wrapText="1"/>
      <protection hidden="1"/>
    </xf>
    <xf numFmtId="0" fontId="67" fillId="0" borderId="1" xfId="0" applyFont="1" applyBorder="1" applyAlignment="1" applyProtection="1">
      <alignment vertical="center" wrapText="1"/>
      <protection hidden="1"/>
    </xf>
    <xf numFmtId="0" fontId="68" fillId="0" borderId="0" xfId="0" applyFont="1" applyAlignment="1" applyProtection="1">
      <alignment vertical="top" wrapText="1"/>
      <protection hidden="1"/>
    </xf>
    <xf numFmtId="0" fontId="68" fillId="0" borderId="0" xfId="0" applyFont="1" applyProtection="1">
      <alignment vertical="center"/>
      <protection hidden="1"/>
    </xf>
    <xf numFmtId="0" fontId="62" fillId="0" borderId="0" xfId="0" applyFont="1" applyProtection="1">
      <alignment vertical="center"/>
      <protection hidden="1"/>
    </xf>
    <xf numFmtId="0" fontId="58" fillId="0" borderId="0" xfId="0" applyFont="1" applyAlignment="1" applyProtection="1">
      <alignment horizontal="left" vertical="center"/>
      <protection hidden="1"/>
    </xf>
    <xf numFmtId="0" fontId="68" fillId="0" borderId="0" xfId="0" applyFont="1" applyAlignment="1" applyProtection="1">
      <alignment horizontal="left" vertical="center"/>
      <protection hidden="1"/>
    </xf>
    <xf numFmtId="0" fontId="46" fillId="0" borderId="0" xfId="0" applyFont="1" applyProtection="1">
      <alignment vertical="center"/>
      <protection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1" fillId="0" borderId="0" xfId="0" applyFont="1" applyProtection="1">
      <alignment vertical="center"/>
      <protection hidden="1"/>
    </xf>
    <xf numFmtId="0" fontId="72" fillId="0" borderId="0" xfId="0" applyFont="1" applyProtection="1">
      <alignment vertical="center"/>
      <protection hidden="1"/>
    </xf>
    <xf numFmtId="0" fontId="73" fillId="0" borderId="0" xfId="0" applyFont="1" applyAlignment="1" applyProtection="1">
      <alignment horizontal="left" vertical="center"/>
      <protection hidden="1"/>
    </xf>
    <xf numFmtId="41" fontId="58" fillId="0" borderId="0" xfId="0" applyNumberFormat="1" applyFont="1" applyProtection="1">
      <alignment vertical="center"/>
      <protection hidden="1"/>
    </xf>
    <xf numFmtId="0" fontId="74" fillId="0" borderId="0" xfId="0" applyFont="1" applyAlignment="1" applyProtection="1">
      <alignment vertical="center" wrapText="1"/>
      <protection hidden="1"/>
    </xf>
    <xf numFmtId="0" fontId="75" fillId="0" borderId="0" xfId="0" applyFont="1" applyAlignment="1" applyProtection="1">
      <alignment vertical="center" wrapText="1"/>
      <protection hidden="1"/>
    </xf>
    <xf numFmtId="178" fontId="58" fillId="0" borderId="0" xfId="0" applyNumberFormat="1" applyFont="1" applyAlignment="1" applyProtection="1">
      <alignment vertical="center" wrapText="1"/>
      <protection hidden="1"/>
    </xf>
    <xf numFmtId="5" fontId="61" fillId="0" borderId="0" xfId="0" applyNumberFormat="1" applyFont="1" applyAlignment="1" applyProtection="1">
      <alignment vertical="center" wrapText="1"/>
      <protection hidden="1"/>
    </xf>
    <xf numFmtId="0" fontId="7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63" fillId="0" borderId="0" xfId="0" applyFont="1" applyAlignment="1" applyProtection="1">
      <alignment horizontal="left" vertical="center" wrapText="1"/>
      <protection hidden="1"/>
    </xf>
    <xf numFmtId="0" fontId="58" fillId="0" borderId="0" xfId="0" applyFont="1" applyAlignment="1" applyProtection="1">
      <protection hidden="1"/>
    </xf>
    <xf numFmtId="178" fontId="58" fillId="0" borderId="0" xfId="0" applyNumberFormat="1" applyFont="1" applyProtection="1">
      <alignment vertical="center"/>
      <protection hidden="1"/>
    </xf>
    <xf numFmtId="5" fontId="58" fillId="0" borderId="0" xfId="0" applyNumberFormat="1" applyFont="1" applyProtection="1">
      <alignment vertical="center"/>
      <protection hidden="1"/>
    </xf>
    <xf numFmtId="5" fontId="0" fillId="0" borderId="0" xfId="0" applyNumberFormat="1" applyProtection="1">
      <alignment vertical="center"/>
      <protection hidden="1"/>
    </xf>
    <xf numFmtId="0" fontId="78" fillId="0" borderId="0" xfId="0" applyFont="1" applyProtection="1">
      <alignment vertical="center"/>
      <protection hidden="1"/>
    </xf>
    <xf numFmtId="0" fontId="64" fillId="0" borderId="0" xfId="0" applyFont="1" applyProtection="1">
      <alignment vertical="center"/>
      <protection hidden="1"/>
    </xf>
    <xf numFmtId="9" fontId="64" fillId="0" borderId="0" xfId="0" applyNumberFormat="1" applyFont="1" applyProtection="1">
      <alignment vertical="center"/>
      <protection hidden="1"/>
    </xf>
    <xf numFmtId="5" fontId="64" fillId="0" borderId="0" xfId="0" applyNumberFormat="1" applyFont="1" applyProtection="1">
      <alignment vertical="center"/>
      <protection hidden="1"/>
    </xf>
    <xf numFmtId="3" fontId="58" fillId="0" borderId="0" xfId="0" applyNumberFormat="1" applyFont="1" applyProtection="1">
      <alignment vertical="center"/>
      <protection hidden="1"/>
    </xf>
    <xf numFmtId="0" fontId="72" fillId="2" borderId="0" xfId="0" applyFont="1" applyFill="1" applyAlignment="1" applyProtection="1">
      <alignment vertical="center" wrapText="1"/>
      <protection hidden="1"/>
    </xf>
    <xf numFmtId="0" fontId="58" fillId="2" borderId="0" xfId="0" applyFont="1" applyFill="1" applyProtection="1">
      <alignment vertical="center"/>
      <protection hidden="1"/>
    </xf>
    <xf numFmtId="0" fontId="72" fillId="2" borderId="0" xfId="0" applyFont="1" applyFill="1" applyProtection="1">
      <alignment vertical="center"/>
      <protection hidden="1"/>
    </xf>
    <xf numFmtId="0" fontId="58" fillId="0" borderId="0" xfId="0" applyFont="1" applyAlignment="1" applyProtection="1">
      <alignment vertical="top" wrapText="1"/>
      <protection hidden="1"/>
    </xf>
    <xf numFmtId="0" fontId="81" fillId="0" borderId="0" xfId="0" applyFont="1" applyProtection="1">
      <alignment vertical="center"/>
      <protection hidden="1"/>
    </xf>
    <xf numFmtId="0" fontId="59" fillId="0" borderId="0" xfId="0" applyFont="1" applyAlignment="1" applyProtection="1">
      <alignment vertical="center" shrinkToFit="1"/>
      <protection hidden="1"/>
    </xf>
    <xf numFmtId="184" fontId="61" fillId="0" borderId="0" xfId="0" applyNumberFormat="1" applyFont="1" applyProtection="1">
      <alignment vertical="center"/>
      <protection hidden="1"/>
    </xf>
    <xf numFmtId="0" fontId="68" fillId="0" borderId="1" xfId="0" applyFont="1" applyBorder="1" applyAlignment="1" applyProtection="1">
      <alignment vertical="center" wrapText="1"/>
      <protection hidden="1"/>
    </xf>
    <xf numFmtId="3" fontId="0" fillId="0" borderId="0" xfId="0" applyNumberFormat="1" applyProtection="1">
      <alignment vertical="center"/>
      <protection hidden="1"/>
    </xf>
    <xf numFmtId="0" fontId="0" fillId="2" borderId="0" xfId="0" applyFill="1" applyProtection="1">
      <alignment vertical="center"/>
      <protection hidden="1"/>
    </xf>
    <xf numFmtId="0" fontId="68"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80" fontId="68" fillId="0" borderId="0" xfId="16" applyNumberFormat="1" applyFont="1" applyAlignment="1" applyProtection="1">
      <alignment horizontal="left" vertical="center"/>
      <protection hidden="1"/>
    </xf>
    <xf numFmtId="0" fontId="58"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87" fillId="0" borderId="0" xfId="0" applyFont="1" applyAlignment="1" applyProtection="1">
      <alignment vertical="center" wrapText="1"/>
      <protection hidden="1"/>
    </xf>
    <xf numFmtId="0" fontId="44" fillId="2" borderId="0" xfId="0" applyFont="1" applyFill="1" applyAlignment="1" applyProtection="1">
      <alignment horizontal="left" vertical="center"/>
      <protection hidden="1"/>
    </xf>
    <xf numFmtId="0" fontId="44" fillId="2" borderId="0" xfId="0" applyFont="1" applyFill="1" applyProtection="1">
      <alignment vertical="center"/>
      <protection hidden="1"/>
    </xf>
    <xf numFmtId="0" fontId="58" fillId="0" borderId="0" xfId="16" applyFont="1" applyProtection="1">
      <protection hidden="1"/>
    </xf>
    <xf numFmtId="180" fontId="67" fillId="0" borderId="0" xfId="16" applyNumberFormat="1" applyFont="1" applyProtection="1">
      <protection hidden="1"/>
    </xf>
    <xf numFmtId="180" fontId="85" fillId="0" borderId="0" xfId="16" applyNumberFormat="1" applyFont="1" applyAlignment="1" applyProtection="1">
      <alignment horizontal="center" vertical="center"/>
      <protection hidden="1"/>
    </xf>
    <xf numFmtId="0" fontId="67" fillId="0" borderId="0" xfId="0" applyFont="1" applyAlignment="1" applyProtection="1">
      <alignment horizontal="right" vertical="center"/>
      <protection hidden="1"/>
    </xf>
    <xf numFmtId="49" fontId="67" fillId="0" borderId="0" xfId="0" applyNumberFormat="1" applyFont="1" applyAlignment="1" applyProtection="1">
      <alignment horizontal="center" vertical="center"/>
      <protection hidden="1"/>
    </xf>
    <xf numFmtId="180" fontId="67" fillId="0" borderId="0" xfId="16" applyNumberFormat="1" applyFont="1" applyAlignment="1" applyProtection="1">
      <alignment horizontal="center"/>
      <protection hidden="1"/>
    </xf>
    <xf numFmtId="0" fontId="67" fillId="0" borderId="0" xfId="16" applyFont="1" applyProtection="1">
      <protection hidden="1"/>
    </xf>
    <xf numFmtId="180" fontId="58" fillId="0" borderId="0" xfId="16" applyNumberFormat="1" applyFont="1" applyProtection="1">
      <protection hidden="1"/>
    </xf>
    <xf numFmtId="180" fontId="88" fillId="0" borderId="0" xfId="16" applyNumberFormat="1" applyFont="1" applyAlignment="1" applyProtection="1">
      <alignment vertical="center"/>
      <protection hidden="1"/>
    </xf>
    <xf numFmtId="180" fontId="90" fillId="0" borderId="0" xfId="16" applyNumberFormat="1" applyFont="1" applyAlignment="1" applyProtection="1">
      <alignment horizontal="center"/>
      <protection hidden="1"/>
    </xf>
    <xf numFmtId="180" fontId="61" fillId="0" borderId="0" xfId="16" applyNumberFormat="1" applyFont="1" applyAlignment="1" applyProtection="1">
      <alignment vertical="center"/>
      <protection hidden="1"/>
    </xf>
    <xf numFmtId="180" fontId="67" fillId="0" borderId="0" xfId="16" applyNumberFormat="1" applyFont="1" applyAlignment="1" applyProtection="1">
      <alignment vertical="center"/>
      <protection hidden="1"/>
    </xf>
    <xf numFmtId="180" fontId="91" fillId="0" borderId="0" xfId="16" applyNumberFormat="1" applyFont="1" applyAlignment="1" applyProtection="1">
      <alignment horizontal="center" vertical="center"/>
      <protection hidden="1"/>
    </xf>
    <xf numFmtId="184" fontId="68" fillId="0" borderId="0" xfId="16" applyNumberFormat="1" applyFont="1" applyAlignment="1" applyProtection="1">
      <alignment vertical="center"/>
      <protection hidden="1"/>
    </xf>
    <xf numFmtId="180" fontId="61" fillId="0" borderId="1" xfId="16" applyNumberFormat="1" applyFont="1" applyBorder="1" applyAlignment="1" applyProtection="1">
      <alignment horizontal="center"/>
      <protection hidden="1"/>
    </xf>
    <xf numFmtId="184" fontId="68" fillId="0" borderId="0" xfId="16" applyNumberFormat="1" applyFont="1" applyAlignment="1" applyProtection="1">
      <alignment horizontal="center" vertical="center"/>
      <protection hidden="1"/>
    </xf>
    <xf numFmtId="0" fontId="92" fillId="0" borderId="0" xfId="0" applyFont="1" applyAlignment="1" applyProtection="1">
      <alignment vertical="center" wrapText="1"/>
      <protection hidden="1"/>
    </xf>
    <xf numFmtId="180" fontId="61" fillId="0" borderId="0" xfId="16" applyNumberFormat="1" applyFont="1" applyAlignment="1" applyProtection="1">
      <alignment horizontal="left" vertical="center"/>
      <protection hidden="1"/>
    </xf>
    <xf numFmtId="180" fontId="93" fillId="0" borderId="0" xfId="16" applyNumberFormat="1" applyFont="1" applyAlignment="1" applyProtection="1">
      <alignment horizontal="center" vertical="center"/>
      <protection hidden="1"/>
    </xf>
    <xf numFmtId="0" fontId="92" fillId="0" borderId="0" xfId="0" applyFont="1" applyAlignment="1" applyProtection="1">
      <alignment horizontal="center" vertical="center" wrapText="1"/>
      <protection hidden="1"/>
    </xf>
    <xf numFmtId="180" fontId="90" fillId="0" borderId="0" xfId="16" applyNumberFormat="1" applyFont="1" applyProtection="1">
      <protection hidden="1"/>
    </xf>
    <xf numFmtId="180" fontId="61" fillId="0" borderId="0" xfId="16" applyNumberFormat="1" applyFont="1" applyAlignment="1" applyProtection="1">
      <alignment horizontal="left"/>
      <protection hidden="1"/>
    </xf>
    <xf numFmtId="180" fontId="95" fillId="0" borderId="0" xfId="16" applyNumberFormat="1" applyFont="1" applyAlignment="1" applyProtection="1">
      <alignment horizontal="center"/>
      <protection hidden="1"/>
    </xf>
    <xf numFmtId="180" fontId="60" fillId="0" borderId="0" xfId="16" applyNumberFormat="1" applyFont="1" applyAlignment="1" applyProtection="1">
      <alignment horizontal="center" vertical="center"/>
      <protection hidden="1"/>
    </xf>
    <xf numFmtId="180" fontId="58" fillId="0" borderId="0" xfId="0" applyNumberFormat="1" applyFont="1" applyProtection="1">
      <alignment vertical="center"/>
      <protection hidden="1"/>
    </xf>
    <xf numFmtId="180" fontId="61" fillId="0" borderId="0" xfId="16" applyNumberFormat="1" applyFont="1" applyProtection="1">
      <protection hidden="1"/>
    </xf>
    <xf numFmtId="180" fontId="68" fillId="0" borderId="0" xfId="16" applyNumberFormat="1" applyFont="1" applyAlignment="1" applyProtection="1">
      <alignment horizontal="left"/>
      <protection hidden="1"/>
    </xf>
    <xf numFmtId="180" fontId="68" fillId="0" borderId="0" xfId="16" applyNumberFormat="1" applyFont="1" applyProtection="1">
      <protection hidden="1"/>
    </xf>
    <xf numFmtId="180" fontId="58" fillId="0" borderId="1" xfId="16" applyNumberFormat="1" applyFont="1" applyBorder="1" applyProtection="1">
      <protection hidden="1"/>
    </xf>
    <xf numFmtId="180" fontId="76" fillId="0" borderId="1" xfId="16" applyNumberFormat="1" applyFont="1" applyBorder="1" applyAlignment="1" applyProtection="1">
      <alignment horizontal="right"/>
      <protection hidden="1"/>
    </xf>
    <xf numFmtId="180" fontId="61" fillId="0" borderId="0" xfId="16" applyNumberFormat="1" applyFont="1" applyAlignment="1" applyProtection="1">
      <alignment horizontal="left" indent="1"/>
      <protection hidden="1"/>
    </xf>
    <xf numFmtId="180" fontId="61" fillId="0" borderId="0" xfId="16" applyNumberFormat="1" applyFont="1" applyAlignment="1" applyProtection="1">
      <alignment horizontal="right"/>
      <protection hidden="1"/>
    </xf>
    <xf numFmtId="180" fontId="96" fillId="0" borderId="0" xfId="16" applyNumberFormat="1" applyFont="1" applyAlignment="1" applyProtection="1">
      <alignment horizontal="center"/>
      <protection hidden="1"/>
    </xf>
    <xf numFmtId="180" fontId="96" fillId="0" borderId="0" xfId="16" applyNumberFormat="1" applyFont="1" applyProtection="1">
      <protection hidden="1"/>
    </xf>
    <xf numFmtId="180" fontId="96" fillId="0" borderId="0" xfId="16" applyNumberFormat="1" applyFont="1" applyAlignment="1" applyProtection="1">
      <alignment vertical="center"/>
      <protection hidden="1"/>
    </xf>
    <xf numFmtId="180" fontId="96" fillId="0" borderId="0" xfId="16" applyNumberFormat="1" applyFont="1" applyAlignment="1" applyProtection="1">
      <alignment horizontal="left" vertical="center"/>
      <protection hidden="1"/>
    </xf>
    <xf numFmtId="180" fontId="58" fillId="0" borderId="0" xfId="16" applyNumberFormat="1" applyFont="1" applyAlignment="1" applyProtection="1">
      <alignment vertical="center"/>
      <protection hidden="1"/>
    </xf>
    <xf numFmtId="0" fontId="58" fillId="0" borderId="0" xfId="16" applyFont="1" applyAlignment="1" applyProtection="1">
      <alignment vertical="center"/>
      <protection hidden="1"/>
    </xf>
    <xf numFmtId="180" fontId="68" fillId="0" borderId="0" xfId="16" applyNumberFormat="1" applyFont="1" applyAlignment="1" applyProtection="1">
      <alignment vertical="center"/>
      <protection hidden="1"/>
    </xf>
    <xf numFmtId="180" fontId="68" fillId="0" borderId="0" xfId="16" applyNumberFormat="1" applyFont="1" applyAlignment="1" applyProtection="1">
      <alignment horizontal="center"/>
      <protection hidden="1"/>
    </xf>
    <xf numFmtId="180" fontId="61" fillId="0" borderId="0" xfId="16" applyNumberFormat="1" applyFont="1" applyAlignment="1" applyProtection="1">
      <alignment horizontal="right" vertical="center"/>
      <protection hidden="1"/>
    </xf>
    <xf numFmtId="0" fontId="61" fillId="0" borderId="0" xfId="16" applyFont="1" applyProtection="1">
      <protection hidden="1"/>
    </xf>
    <xf numFmtId="0" fontId="97" fillId="2" borderId="3" xfId="3" applyFont="1" applyFill="1" applyBorder="1" applyAlignment="1">
      <alignment horizontal="center" vertical="center" wrapText="1"/>
    </xf>
    <xf numFmtId="0" fontId="15" fillId="0" borderId="0" xfId="4" applyFont="1" applyAlignment="1">
      <alignment horizontal="left" vertical="center" shrinkToFit="1"/>
    </xf>
    <xf numFmtId="0" fontId="8" fillId="3" borderId="5" xfId="3" applyFont="1" applyFill="1" applyBorder="1" applyAlignment="1">
      <alignment horizontal="center" vertical="center"/>
    </xf>
    <xf numFmtId="0" fontId="8" fillId="3" borderId="6" xfId="3" applyFont="1" applyFill="1" applyBorder="1" applyAlignment="1">
      <alignment horizontal="center" vertical="center"/>
    </xf>
    <xf numFmtId="0" fontId="7" fillId="0" borderId="6" xfId="5" applyFont="1" applyBorder="1" applyAlignment="1" applyProtection="1">
      <alignment horizontal="center" vertical="center"/>
      <protection locked="0"/>
    </xf>
    <xf numFmtId="0" fontId="7" fillId="0" borderId="6" xfId="5" applyFont="1" applyBorder="1" applyAlignment="1" applyProtection="1">
      <alignment horizontal="left" vertical="center"/>
      <protection locked="0"/>
    </xf>
    <xf numFmtId="0" fontId="7" fillId="0" borderId="7" xfId="5" applyFont="1" applyBorder="1" applyAlignment="1" applyProtection="1">
      <alignment horizontal="left" vertical="center"/>
      <protection locked="0"/>
    </xf>
    <xf numFmtId="0" fontId="8" fillId="3" borderId="25" xfId="3" applyFont="1" applyFill="1" applyBorder="1" applyAlignment="1">
      <alignment horizontal="center" vertical="center"/>
    </xf>
    <xf numFmtId="0" fontId="8" fillId="3" borderId="26" xfId="3" applyFont="1" applyFill="1" applyBorder="1" applyAlignment="1">
      <alignment horizontal="center" vertical="center"/>
    </xf>
    <xf numFmtId="0" fontId="7" fillId="0" borderId="13" xfId="5" applyFont="1" applyBorder="1" applyAlignment="1" applyProtection="1">
      <alignment horizontal="center" vertical="center"/>
      <protection locked="0"/>
    </xf>
    <xf numFmtId="0" fontId="7" fillId="0" borderId="14" xfId="5" applyFont="1" applyBorder="1" applyAlignment="1" applyProtection="1">
      <alignment horizontal="center" vertical="center"/>
      <protection locked="0"/>
    </xf>
    <xf numFmtId="0" fontId="7" fillId="0" borderId="15" xfId="5" applyFont="1" applyBorder="1" applyAlignment="1" applyProtection="1">
      <alignment horizontal="center" vertical="center"/>
      <protection locked="0"/>
    </xf>
    <xf numFmtId="0" fontId="8" fillId="0" borderId="0" xfId="4" applyFont="1" applyAlignment="1">
      <alignment horizontal="left" vertical="center"/>
    </xf>
    <xf numFmtId="0" fontId="7" fillId="3" borderId="8" xfId="5" applyFont="1" applyFill="1" applyBorder="1" applyAlignment="1">
      <alignment horizontal="center" vertical="center"/>
    </xf>
    <xf numFmtId="0" fontId="7" fillId="3" borderId="23" xfId="5" applyFont="1" applyFill="1" applyBorder="1" applyAlignment="1">
      <alignment horizontal="center" vertical="center"/>
    </xf>
    <xf numFmtId="0" fontId="8" fillId="3" borderId="5" xfId="3" applyFont="1" applyFill="1" applyBorder="1" applyAlignment="1">
      <alignment horizontal="center" vertical="center" wrapText="1"/>
    </xf>
    <xf numFmtId="0" fontId="7" fillId="0" borderId="20" xfId="5" applyFont="1" applyBorder="1" applyAlignment="1" applyProtection="1">
      <alignment horizontal="left" vertical="center"/>
      <protection locked="0"/>
    </xf>
    <xf numFmtId="0" fontId="7" fillId="0" borderId="21" xfId="5" applyFont="1" applyBorder="1" applyAlignment="1" applyProtection="1">
      <alignment horizontal="left" vertical="center"/>
      <protection locked="0"/>
    </xf>
    <xf numFmtId="0" fontId="7" fillId="0" borderId="22" xfId="5" applyFont="1" applyBorder="1" applyAlignment="1" applyProtection="1">
      <alignment horizontal="left" vertical="center"/>
      <protection locked="0"/>
    </xf>
    <xf numFmtId="0" fontId="7" fillId="0" borderId="8" xfId="5" applyFont="1" applyBorder="1" applyAlignment="1" applyProtection="1">
      <alignment horizontal="left" vertical="center"/>
      <protection locked="0"/>
    </xf>
    <xf numFmtId="0" fontId="7" fillId="0" borderId="9" xfId="5" applyFont="1" applyBorder="1" applyAlignment="1" applyProtection="1">
      <alignment horizontal="left" vertical="center"/>
      <protection locked="0"/>
    </xf>
    <xf numFmtId="0" fontId="7" fillId="0" borderId="23" xfId="5" applyFont="1" applyBorder="1" applyAlignment="1" applyProtection="1">
      <alignment horizontal="left" vertical="center"/>
      <protection locked="0"/>
    </xf>
    <xf numFmtId="0" fontId="7" fillId="0" borderId="10" xfId="5" applyFont="1" applyBorder="1" applyAlignment="1" applyProtection="1">
      <alignment horizontal="left" vertical="center"/>
      <protection locked="0"/>
    </xf>
    <xf numFmtId="0" fontId="8" fillId="3" borderId="24" xfId="3" applyFont="1" applyFill="1" applyBorder="1" applyAlignment="1">
      <alignment horizontal="center" vertical="center" shrinkToFit="1"/>
    </xf>
    <xf numFmtId="0" fontId="8" fillId="3" borderId="23" xfId="3" applyFont="1" applyFill="1" applyBorder="1" applyAlignment="1">
      <alignment horizontal="center" vertical="center" shrinkToFit="1"/>
    </xf>
    <xf numFmtId="0" fontId="11" fillId="0" borderId="8" xfId="2" applyBorder="1" applyAlignment="1" applyProtection="1">
      <alignment horizontal="left" vertical="center"/>
      <protection locked="0"/>
    </xf>
    <xf numFmtId="0" fontId="10" fillId="0" borderId="11" xfId="4" applyFont="1" applyBorder="1" applyAlignment="1">
      <alignment horizontal="left" vertical="center"/>
    </xf>
    <xf numFmtId="0" fontId="10" fillId="0" borderId="12" xfId="4" applyFont="1" applyBorder="1" applyAlignment="1">
      <alignment horizontal="left" vertical="center"/>
    </xf>
    <xf numFmtId="0" fontId="7" fillId="0" borderId="13" xfId="3" applyFont="1" applyBorder="1" applyAlignment="1" applyProtection="1">
      <alignment horizontal="center" vertical="center"/>
      <protection locked="0"/>
    </xf>
    <xf numFmtId="0" fontId="7" fillId="0" borderId="14"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7" fillId="0" borderId="0" xfId="3" applyFont="1" applyAlignment="1">
      <alignment horizontal="center" vertical="center"/>
    </xf>
    <xf numFmtId="0" fontId="8" fillId="0" borderId="0" xfId="3" applyFont="1" applyAlignment="1">
      <alignment horizontal="left"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7" fillId="0" borderId="16"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0" xfId="5" applyFont="1" applyBorder="1" applyProtection="1">
      <alignment vertical="center"/>
      <protection locked="0"/>
    </xf>
    <xf numFmtId="0" fontId="7" fillId="0" borderId="21" xfId="5" applyFont="1" applyBorder="1" applyProtection="1">
      <alignment vertical="center"/>
      <protection locked="0"/>
    </xf>
    <xf numFmtId="0" fontId="7" fillId="0" borderId="22" xfId="5" applyFont="1" applyBorder="1" applyProtection="1">
      <alignment vertical="center"/>
      <protection locked="0"/>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7" fillId="0" borderId="8"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7" fillId="0" borderId="10" xfId="3" applyFont="1" applyBorder="1" applyAlignment="1" applyProtection="1">
      <alignment horizontal="center" vertical="center"/>
      <protection locked="0"/>
    </xf>
    <xf numFmtId="0" fontId="5" fillId="0" borderId="0" xfId="3" applyFont="1" applyAlignment="1">
      <alignment horizontal="center" vertical="center"/>
    </xf>
    <xf numFmtId="176" fontId="8" fillId="0" borderId="1" xfId="4" applyNumberFormat="1" applyFont="1" applyBorder="1" applyAlignment="1" applyProtection="1">
      <alignment horizontal="center" vertical="center"/>
      <protection locked="0"/>
    </xf>
    <xf numFmtId="0" fontId="8" fillId="2" borderId="2" xfId="3" applyFont="1" applyFill="1" applyBorder="1" applyAlignment="1">
      <alignment horizontal="left" vertical="center"/>
    </xf>
    <xf numFmtId="0" fontId="8" fillId="2" borderId="3" xfId="3" applyFont="1" applyFill="1" applyBorder="1" applyAlignment="1">
      <alignment horizontal="left"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7" fillId="0" borderId="6" xfId="3" applyFont="1" applyBorder="1" applyAlignment="1" applyProtection="1">
      <alignment horizontal="center" vertical="center"/>
      <protection locked="0"/>
    </xf>
    <xf numFmtId="0" fontId="7" fillId="0" borderId="7" xfId="3" applyFont="1" applyBorder="1" applyAlignment="1" applyProtection="1">
      <alignment horizontal="center" vertical="center"/>
      <protection locked="0"/>
    </xf>
    <xf numFmtId="0" fontId="39" fillId="0" borderId="32" xfId="0" applyFont="1" applyBorder="1" applyAlignment="1" applyProtection="1">
      <alignment horizontal="center" vertical="center"/>
      <protection hidden="1"/>
    </xf>
    <xf numFmtId="0" fontId="39" fillId="0" borderId="54" xfId="0" applyFont="1" applyBorder="1" applyAlignment="1" applyProtection="1">
      <alignment horizontal="center" vertical="center"/>
      <protection hidden="1"/>
    </xf>
    <xf numFmtId="0" fontId="39" fillId="0" borderId="31"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18" fillId="10" borderId="6" xfId="6" applyFont="1" applyFill="1" applyBorder="1" applyAlignment="1" applyProtection="1">
      <alignment horizontal="center" vertical="center"/>
      <protection hidden="1"/>
    </xf>
    <xf numFmtId="180" fontId="21" fillId="10" borderId="6" xfId="6" applyNumberFormat="1" applyFont="1" applyFill="1" applyBorder="1" applyAlignment="1" applyProtection="1">
      <alignment horizontal="center" vertical="center" wrapText="1"/>
      <protection hidden="1"/>
    </xf>
    <xf numFmtId="180" fontId="29" fillId="0" borderId="6" xfId="6" applyNumberFormat="1" applyFont="1" applyBorder="1" applyAlignment="1" applyProtection="1">
      <alignment horizontal="left" vertical="center" wrapText="1"/>
      <protection hidden="1"/>
    </xf>
    <xf numFmtId="0" fontId="39" fillId="0" borderId="6" xfId="6" applyFont="1" applyBorder="1" applyAlignment="1" applyProtection="1">
      <alignment horizontal="center" vertical="center" shrinkToFit="1"/>
      <protection hidden="1"/>
    </xf>
    <xf numFmtId="0" fontId="39" fillId="0" borderId="8" xfId="6" applyFont="1" applyBorder="1" applyAlignment="1" applyProtection="1">
      <alignment horizontal="center" vertical="center" shrinkToFit="1"/>
      <protection hidden="1"/>
    </xf>
    <xf numFmtId="0" fontId="39" fillId="0" borderId="9" xfId="6" applyFont="1" applyBorder="1" applyAlignment="1" applyProtection="1">
      <alignment horizontal="center" vertical="center" shrinkToFit="1"/>
      <protection hidden="1"/>
    </xf>
    <xf numFmtId="0" fontId="39" fillId="0" borderId="23" xfId="6" applyFont="1" applyBorder="1" applyAlignment="1" applyProtection="1">
      <alignment horizontal="center" vertical="center" shrinkToFit="1"/>
      <protection hidden="1"/>
    </xf>
    <xf numFmtId="0" fontId="40" fillId="0" borderId="0" xfId="6" applyFont="1" applyAlignment="1" applyProtection="1">
      <alignment horizontal="center" vertical="center"/>
      <protection hidden="1"/>
    </xf>
    <xf numFmtId="0" fontId="18" fillId="10" borderId="6" xfId="11" applyFont="1" applyFill="1" applyBorder="1" applyAlignment="1" applyProtection="1">
      <alignment horizontal="center" vertical="center" shrinkToFit="1"/>
      <protection hidden="1"/>
    </xf>
    <xf numFmtId="0" fontId="17" fillId="0" borderId="6" xfId="6" applyFont="1" applyBorder="1" applyAlignment="1" applyProtection="1">
      <alignment horizontal="left" vertical="center"/>
      <protection hidden="1"/>
    </xf>
    <xf numFmtId="0" fontId="32" fillId="0" borderId="0" xfId="6" applyFont="1" applyAlignment="1" applyProtection="1">
      <alignment horizontal="center" vertical="center"/>
      <protection hidden="1"/>
    </xf>
    <xf numFmtId="0" fontId="18" fillId="10" borderId="6" xfId="11" applyFont="1" applyFill="1" applyBorder="1" applyAlignment="1" applyProtection="1">
      <alignment horizontal="center" vertical="center"/>
      <protection hidden="1"/>
    </xf>
    <xf numFmtId="0" fontId="3" fillId="0" borderId="6" xfId="6" applyFont="1" applyBorder="1" applyAlignment="1">
      <alignment horizontal="center" vertical="center" shrinkToFit="1"/>
    </xf>
    <xf numFmtId="0" fontId="38" fillId="0" borderId="6" xfId="6" applyFont="1" applyBorder="1" applyAlignment="1">
      <alignment horizontal="center" vertical="center" shrinkToFit="1"/>
    </xf>
    <xf numFmtId="0" fontId="4" fillId="0" borderId="31" xfId="9" applyBorder="1" applyAlignment="1" applyProtection="1">
      <alignment horizontal="center" vertical="center"/>
      <protection hidden="1"/>
    </xf>
    <xf numFmtId="0" fontId="4" fillId="0" borderId="32" xfId="9" applyBorder="1" applyAlignment="1" applyProtection="1">
      <alignment horizontal="center" vertical="center"/>
      <protection hidden="1"/>
    </xf>
    <xf numFmtId="0" fontId="4" fillId="0" borderId="54" xfId="9" applyBorder="1" applyAlignment="1" applyProtection="1">
      <alignment horizontal="center" vertical="center"/>
      <protection hidden="1"/>
    </xf>
    <xf numFmtId="0" fontId="4" fillId="0" borderId="20" xfId="9" applyBorder="1" applyAlignment="1" applyProtection="1">
      <alignment horizontal="center" vertical="center"/>
      <protection hidden="1"/>
    </xf>
    <xf numFmtId="0" fontId="4" fillId="0" borderId="21" xfId="9" applyBorder="1" applyAlignment="1" applyProtection="1">
      <alignment horizontal="center" vertical="center"/>
      <protection hidden="1"/>
    </xf>
    <xf numFmtId="0" fontId="4" fillId="0" borderId="55" xfId="9" applyBorder="1" applyAlignment="1" applyProtection="1">
      <alignment horizontal="center" vertical="center"/>
      <protection hidden="1"/>
    </xf>
    <xf numFmtId="0" fontId="18" fillId="10" borderId="6" xfId="11" applyFont="1" applyFill="1" applyBorder="1" applyAlignment="1" applyProtection="1">
      <alignment horizontal="center" vertical="center" wrapText="1"/>
      <protection hidden="1"/>
    </xf>
    <xf numFmtId="0" fontId="17" fillId="0" borderId="6" xfId="6" applyFont="1" applyBorder="1" applyAlignment="1" applyProtection="1">
      <alignment horizontal="center" vertical="center"/>
      <protection hidden="1"/>
    </xf>
    <xf numFmtId="0" fontId="17" fillId="3" borderId="6" xfId="6" applyFont="1" applyFill="1" applyBorder="1" applyAlignment="1" applyProtection="1">
      <alignment horizontal="center" vertical="center"/>
      <protection hidden="1"/>
    </xf>
    <xf numFmtId="0" fontId="17" fillId="0" borderId="6" xfId="6" applyFont="1" applyBorder="1" applyProtection="1">
      <alignment vertical="center"/>
      <protection hidden="1"/>
    </xf>
    <xf numFmtId="0" fontId="24" fillId="5" borderId="31" xfId="6" applyFont="1" applyFill="1" applyBorder="1" applyAlignment="1" applyProtection="1">
      <alignment horizontal="center" vertical="center" wrapText="1"/>
      <protection hidden="1"/>
    </xf>
    <xf numFmtId="0" fontId="24" fillId="5" borderId="54" xfId="6" applyFont="1" applyFill="1" applyBorder="1" applyAlignment="1" applyProtection="1">
      <alignment horizontal="center" vertical="center" wrapText="1"/>
      <protection hidden="1"/>
    </xf>
    <xf numFmtId="0" fontId="24" fillId="5" borderId="20" xfId="6" applyFont="1" applyFill="1" applyBorder="1" applyAlignment="1" applyProtection="1">
      <alignment horizontal="center" vertical="center" wrapText="1"/>
      <protection hidden="1"/>
    </xf>
    <xf numFmtId="0" fontId="24" fillId="5" borderId="55" xfId="6" applyFont="1" applyFill="1" applyBorder="1" applyAlignment="1" applyProtection="1">
      <alignment horizontal="center" vertical="center" wrapText="1"/>
      <protection hidden="1"/>
    </xf>
    <xf numFmtId="0" fontId="23" fillId="0" borderId="32" xfId="6" applyFont="1" applyBorder="1" applyAlignment="1" applyProtection="1">
      <alignment horizontal="center" vertical="center"/>
      <protection hidden="1"/>
    </xf>
    <xf numFmtId="0" fontId="17" fillId="0" borderId="0" xfId="6" applyFont="1" applyAlignment="1" applyProtection="1">
      <alignment horizontal="left" vertical="center"/>
      <protection hidden="1"/>
    </xf>
    <xf numFmtId="0" fontId="23" fillId="5" borderId="30" xfId="7" applyFont="1" applyFill="1" applyBorder="1" applyAlignment="1" applyProtection="1">
      <alignment horizontal="left" vertical="center"/>
      <protection hidden="1"/>
    </xf>
    <xf numFmtId="0" fontId="23" fillId="5" borderId="18" xfId="7" applyFont="1" applyFill="1" applyBorder="1" applyAlignment="1" applyProtection="1">
      <alignment horizontal="left" vertical="center"/>
      <protection hidden="1"/>
    </xf>
    <xf numFmtId="0" fontId="30" fillId="0" borderId="5" xfId="7" applyFont="1" applyBorder="1" applyAlignment="1" applyProtection="1">
      <alignment horizontal="left" vertical="center" shrinkToFit="1"/>
      <protection hidden="1"/>
    </xf>
    <xf numFmtId="0" fontId="30" fillId="0" borderId="6" xfId="7" applyFont="1" applyBorder="1" applyAlignment="1" applyProtection="1">
      <alignment horizontal="left" vertical="center" shrinkToFit="1"/>
      <protection hidden="1"/>
    </xf>
    <xf numFmtId="0" fontId="31" fillId="0" borderId="31" xfId="6" applyFont="1" applyBorder="1" applyAlignment="1" applyProtection="1">
      <alignment horizontal="left" vertical="center" wrapText="1"/>
      <protection hidden="1"/>
    </xf>
    <xf numFmtId="0" fontId="31" fillId="0" borderId="32" xfId="6" applyFont="1" applyBorder="1" applyAlignment="1" applyProtection="1">
      <alignment horizontal="left" vertical="center" wrapText="1"/>
      <protection hidden="1"/>
    </xf>
    <xf numFmtId="0" fontId="31" fillId="0" borderId="33" xfId="6" applyFont="1" applyBorder="1" applyAlignment="1" applyProtection="1">
      <alignment horizontal="left" vertical="center" wrapText="1"/>
      <protection hidden="1"/>
    </xf>
    <xf numFmtId="0" fontId="31" fillId="0" borderId="39" xfId="6" applyFont="1" applyBorder="1" applyAlignment="1" applyProtection="1">
      <alignment horizontal="left" vertical="center" wrapText="1"/>
      <protection hidden="1"/>
    </xf>
    <xf numFmtId="0" fontId="31" fillId="0" borderId="0" xfId="6" applyFont="1" applyAlignment="1" applyProtection="1">
      <alignment horizontal="left" vertical="center" wrapText="1"/>
      <protection hidden="1"/>
    </xf>
    <xf numFmtId="0" fontId="31" fillId="0" borderId="40" xfId="6" applyFont="1" applyBorder="1" applyAlignment="1" applyProtection="1">
      <alignment horizontal="left" vertical="center" wrapText="1"/>
      <protection hidden="1"/>
    </xf>
    <xf numFmtId="0" fontId="30" fillId="0" borderId="5" xfId="7" applyFont="1" applyBorder="1" applyAlignment="1" applyProtection="1">
      <alignment horizontal="left" vertical="center"/>
      <protection hidden="1"/>
    </xf>
    <xf numFmtId="0" fontId="30" fillId="0" borderId="6" xfId="7" applyFont="1" applyBorder="1" applyAlignment="1" applyProtection="1">
      <alignment horizontal="left" vertical="center"/>
      <protection hidden="1"/>
    </xf>
    <xf numFmtId="0" fontId="30" fillId="0" borderId="41" xfId="7" applyFont="1" applyBorder="1" applyAlignment="1" applyProtection="1">
      <alignment horizontal="left" vertical="center"/>
      <protection hidden="1"/>
    </xf>
    <xf numFmtId="0" fontId="30" fillId="0" borderId="34" xfId="7" applyFont="1" applyBorder="1" applyAlignment="1" applyProtection="1">
      <alignment horizontal="left" vertical="center"/>
      <protection hidden="1"/>
    </xf>
    <xf numFmtId="0" fontId="18" fillId="9" borderId="42" xfId="10" applyFont="1" applyFill="1" applyBorder="1" applyAlignment="1" applyProtection="1">
      <alignment horizontal="right" vertical="center"/>
      <protection hidden="1"/>
    </xf>
    <xf numFmtId="0" fontId="18" fillId="9" borderId="43" xfId="10" applyFont="1" applyFill="1" applyBorder="1" applyAlignment="1" applyProtection="1">
      <alignment horizontal="right" vertical="center"/>
      <protection hidden="1"/>
    </xf>
    <xf numFmtId="0" fontId="18" fillId="9" borderId="44" xfId="10" applyFont="1" applyFill="1" applyBorder="1" applyAlignment="1" applyProtection="1">
      <alignment horizontal="right" vertical="center"/>
      <protection hidden="1"/>
    </xf>
    <xf numFmtId="0" fontId="36" fillId="9" borderId="47" xfId="10" applyFont="1" applyFill="1" applyBorder="1" applyAlignment="1" applyProtection="1">
      <alignment horizontal="center" vertical="center" wrapText="1"/>
      <protection hidden="1"/>
    </xf>
    <xf numFmtId="0" fontId="18" fillId="9" borderId="47" xfId="10" applyFont="1" applyFill="1" applyBorder="1" applyAlignment="1" applyProtection="1">
      <alignment horizontal="center" vertical="center"/>
      <protection hidden="1"/>
    </xf>
    <xf numFmtId="0" fontId="18" fillId="9" borderId="48" xfId="10" applyFont="1" applyFill="1" applyBorder="1" applyAlignment="1" applyProtection="1">
      <alignment horizontal="center" vertical="center"/>
      <protection hidden="1"/>
    </xf>
    <xf numFmtId="0" fontId="18" fillId="0" borderId="0" xfId="10" applyFont="1" applyAlignment="1" applyProtection="1">
      <alignment horizontal="right" vertical="center"/>
      <protection hidden="1"/>
    </xf>
    <xf numFmtId="0" fontId="18" fillId="0" borderId="0" xfId="10" applyFont="1" applyAlignment="1" applyProtection="1">
      <alignment horizontal="center" vertical="center" wrapText="1"/>
      <protection hidden="1"/>
    </xf>
    <xf numFmtId="0" fontId="18" fillId="0" borderId="0" xfId="10" applyFont="1" applyAlignment="1" applyProtection="1">
      <alignment horizontal="center" vertical="center"/>
      <protection hidden="1"/>
    </xf>
    <xf numFmtId="0" fontId="17" fillId="0" borderId="0" xfId="6" applyFont="1" applyAlignment="1" applyProtection="1">
      <alignment horizontal="center" vertical="center"/>
      <protection hidden="1"/>
    </xf>
    <xf numFmtId="0" fontId="23" fillId="5" borderId="30" xfId="7" applyFont="1" applyFill="1" applyBorder="1" applyAlignment="1" applyProtection="1">
      <alignment horizontal="left" vertical="center" wrapText="1"/>
      <protection hidden="1"/>
    </xf>
    <xf numFmtId="0" fontId="23" fillId="5" borderId="18" xfId="7" applyFont="1" applyFill="1" applyBorder="1" applyAlignment="1" applyProtection="1">
      <alignment horizontal="left" vertical="center" wrapText="1"/>
      <protection hidden="1"/>
    </xf>
    <xf numFmtId="0" fontId="27" fillId="0" borderId="5" xfId="7" applyFont="1" applyBorder="1" applyAlignment="1" applyProtection="1">
      <alignment horizontal="left" vertical="center"/>
      <protection hidden="1"/>
    </xf>
    <xf numFmtId="0" fontId="27" fillId="0" borderId="6" xfId="7" applyFont="1" applyBorder="1" applyAlignment="1" applyProtection="1">
      <alignment horizontal="left" vertical="center"/>
      <protection hidden="1"/>
    </xf>
    <xf numFmtId="0" fontId="29" fillId="0" borderId="31" xfId="6" applyFont="1" applyBorder="1" applyAlignment="1" applyProtection="1">
      <alignment horizontal="left" vertical="center" wrapText="1"/>
      <protection hidden="1"/>
    </xf>
    <xf numFmtId="0" fontId="29" fillId="0" borderId="32" xfId="6" applyFont="1" applyBorder="1" applyAlignment="1" applyProtection="1">
      <alignment horizontal="left" vertical="center" wrapText="1"/>
      <protection hidden="1"/>
    </xf>
    <xf numFmtId="0" fontId="29" fillId="0" borderId="33" xfId="6" applyFont="1" applyBorder="1" applyAlignment="1" applyProtection="1">
      <alignment horizontal="left" vertical="center" wrapText="1"/>
      <protection hidden="1"/>
    </xf>
    <xf numFmtId="0" fontId="29" fillId="0" borderId="36" xfId="6" applyFont="1" applyBorder="1" applyAlignment="1" applyProtection="1">
      <alignment horizontal="left" vertical="center" wrapText="1"/>
      <protection hidden="1"/>
    </xf>
    <xf numFmtId="0" fontId="29" fillId="0" borderId="1" xfId="6" applyFont="1" applyBorder="1" applyAlignment="1" applyProtection="1">
      <alignment horizontal="left" vertical="center" wrapText="1"/>
      <protection hidden="1"/>
    </xf>
    <xf numFmtId="0" fontId="29" fillId="0" borderId="37" xfId="6" applyFont="1" applyBorder="1" applyAlignment="1" applyProtection="1">
      <alignment horizontal="left" vertical="center" wrapText="1"/>
      <protection hidden="1"/>
    </xf>
    <xf numFmtId="177" fontId="18" fillId="6" borderId="34" xfId="6" applyNumberFormat="1" applyFont="1" applyFill="1" applyBorder="1" applyAlignment="1" applyProtection="1">
      <alignment horizontal="center" vertical="center"/>
      <protection hidden="1"/>
    </xf>
    <xf numFmtId="177" fontId="18" fillId="6" borderId="38" xfId="6" applyNumberFormat="1" applyFont="1" applyFill="1" applyBorder="1" applyAlignment="1" applyProtection="1">
      <alignment horizontal="center" vertical="center"/>
      <protection hidden="1"/>
    </xf>
    <xf numFmtId="177" fontId="18" fillId="7" borderId="34" xfId="6" applyNumberFormat="1" applyFont="1" applyFill="1" applyBorder="1" applyAlignment="1" applyProtection="1">
      <alignment horizontal="center" vertical="center"/>
      <protection hidden="1"/>
    </xf>
    <xf numFmtId="177" fontId="18" fillId="7" borderId="38" xfId="6" applyNumberFormat="1" applyFont="1" applyFill="1" applyBorder="1" applyAlignment="1" applyProtection="1">
      <alignment horizontal="center" vertical="center"/>
      <protection hidden="1"/>
    </xf>
    <xf numFmtId="0" fontId="27" fillId="0" borderId="11" xfId="7" applyFont="1" applyBorder="1" applyAlignment="1" applyProtection="1">
      <alignment horizontal="left" vertical="center"/>
      <protection hidden="1"/>
    </xf>
    <xf numFmtId="0" fontId="27" fillId="0" borderId="12" xfId="7" applyFont="1" applyBorder="1" applyAlignment="1" applyProtection="1">
      <alignment horizontal="left" vertical="center"/>
      <protection hidden="1"/>
    </xf>
    <xf numFmtId="0" fontId="17" fillId="0" borderId="5" xfId="6" applyFont="1" applyBorder="1" applyAlignment="1" applyProtection="1">
      <alignment horizontal="left" vertical="center"/>
      <protection hidden="1"/>
    </xf>
    <xf numFmtId="0" fontId="17" fillId="0" borderId="7" xfId="6" applyFont="1" applyBorder="1" applyAlignment="1" applyProtection="1">
      <alignment horizontal="center" vertical="center"/>
      <protection hidden="1"/>
    </xf>
    <xf numFmtId="0" fontId="17" fillId="0" borderId="11" xfId="6" applyFont="1" applyBorder="1" applyAlignment="1" applyProtection="1">
      <alignment horizontal="left" vertical="center"/>
      <protection hidden="1"/>
    </xf>
    <xf numFmtId="0" fontId="17" fillId="0" borderId="12" xfId="6" applyFont="1" applyBorder="1" applyAlignment="1" applyProtection="1">
      <alignment horizontal="left" vertical="center"/>
      <protection hidden="1"/>
    </xf>
    <xf numFmtId="0" fontId="17" fillId="0" borderId="12" xfId="6" applyFont="1" applyBorder="1" applyAlignment="1" applyProtection="1">
      <alignment horizontal="center" vertical="center"/>
      <protection hidden="1"/>
    </xf>
    <xf numFmtId="0" fontId="17" fillId="0" borderId="29" xfId="6" applyFont="1" applyBorder="1" applyAlignment="1" applyProtection="1">
      <alignment horizontal="center" vertical="center"/>
      <protection hidden="1"/>
    </xf>
    <xf numFmtId="0" fontId="27" fillId="0" borderId="5" xfId="6" applyFont="1" applyBorder="1" applyAlignment="1" applyProtection="1">
      <alignment horizontal="left" vertical="center"/>
      <protection hidden="1"/>
    </xf>
    <xf numFmtId="0" fontId="27" fillId="0" borderId="6" xfId="6" applyFont="1" applyBorder="1" applyAlignment="1" applyProtection="1">
      <alignment horizontal="left" vertical="center"/>
      <protection hidden="1"/>
    </xf>
    <xf numFmtId="0" fontId="17" fillId="0" borderId="24" xfId="6" applyFont="1" applyBorder="1" applyAlignment="1" applyProtection="1">
      <alignment horizontal="left" vertical="center"/>
      <protection hidden="1"/>
    </xf>
    <xf numFmtId="0" fontId="17" fillId="0" borderId="9" xfId="6" applyFont="1" applyBorder="1" applyAlignment="1" applyProtection="1">
      <alignment horizontal="left" vertical="center"/>
      <protection hidden="1"/>
    </xf>
    <xf numFmtId="0" fontId="17" fillId="0" borderId="23" xfId="6" applyFont="1" applyBorder="1" applyAlignment="1" applyProtection="1">
      <alignment horizontal="left" vertical="center"/>
      <protection hidden="1"/>
    </xf>
    <xf numFmtId="0" fontId="10" fillId="0" borderId="5" xfId="7" applyFont="1" applyBorder="1" applyAlignment="1" applyProtection="1">
      <alignment horizontal="left" vertical="center"/>
      <protection hidden="1"/>
    </xf>
    <xf numFmtId="0" fontId="10" fillId="0" borderId="6" xfId="7" applyFont="1" applyBorder="1" applyAlignment="1" applyProtection="1">
      <alignment horizontal="left" vertical="center"/>
      <protection hidden="1"/>
    </xf>
    <xf numFmtId="0" fontId="21" fillId="2" borderId="0" xfId="6" applyFont="1" applyFill="1" applyAlignment="1" applyProtection="1">
      <alignment horizontal="center" vertical="center"/>
      <protection hidden="1"/>
    </xf>
    <xf numFmtId="0" fontId="21" fillId="2" borderId="27" xfId="6" applyFont="1" applyFill="1" applyBorder="1" applyAlignment="1" applyProtection="1">
      <alignment horizontal="center" vertical="center"/>
      <protection hidden="1"/>
    </xf>
    <xf numFmtId="176" fontId="18" fillId="0" borderId="1" xfId="7" applyNumberFormat="1" applyFont="1" applyBorder="1" applyAlignment="1" applyProtection="1">
      <alignment horizontal="center" vertical="center"/>
      <protection hidden="1"/>
    </xf>
    <xf numFmtId="0" fontId="23" fillId="5" borderId="2" xfId="6" applyFont="1" applyFill="1" applyBorder="1" applyAlignment="1" applyProtection="1">
      <alignment horizontal="left" vertical="center"/>
      <protection hidden="1"/>
    </xf>
    <xf numFmtId="0" fontId="23" fillId="5" borderId="3" xfId="6" applyFont="1" applyFill="1" applyBorder="1" applyAlignment="1" applyProtection="1">
      <alignment horizontal="left" vertical="center"/>
      <protection hidden="1"/>
    </xf>
    <xf numFmtId="0" fontId="18" fillId="5" borderId="3" xfId="6" applyFont="1" applyFill="1" applyBorder="1" applyAlignment="1" applyProtection="1">
      <alignment horizontal="center" vertical="center"/>
      <protection hidden="1"/>
    </xf>
    <xf numFmtId="0" fontId="18" fillId="5" borderId="4" xfId="6" applyFont="1" applyFill="1" applyBorder="1" applyAlignment="1" applyProtection="1">
      <alignment horizontal="center" vertical="center"/>
      <protection hidden="1"/>
    </xf>
    <xf numFmtId="0" fontId="58"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0" fontId="72" fillId="0" borderId="0" xfId="0" applyFont="1" applyAlignment="1" applyProtection="1">
      <alignment horizontal="left" vertical="center" wrapText="1"/>
      <protection hidden="1"/>
    </xf>
    <xf numFmtId="0" fontId="72" fillId="0" borderId="0" xfId="0" applyFont="1" applyAlignment="1" applyProtection="1">
      <alignment horizontal="left" vertical="center"/>
      <protection hidden="1"/>
    </xf>
    <xf numFmtId="0" fontId="72" fillId="0" borderId="0" xfId="0" applyFont="1" applyAlignment="1" applyProtection="1">
      <alignment horizontal="center" vertical="center"/>
      <protection hidden="1"/>
    </xf>
    <xf numFmtId="49" fontId="79" fillId="0" borderId="0" xfId="0" applyNumberFormat="1" applyFont="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49" fontId="80" fillId="0" borderId="0" xfId="0" applyNumberFormat="1" applyFont="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0" fontId="80" fillId="0" borderId="0" xfId="0" applyFont="1" applyAlignment="1" applyProtection="1">
      <alignment horizontal="left" vertical="center" wrapText="1"/>
      <protection hidden="1"/>
    </xf>
    <xf numFmtId="0" fontId="63" fillId="0" borderId="0" xfId="0" applyFont="1" applyAlignment="1" applyProtection="1">
      <alignment horizontal="left" vertical="center" wrapText="1"/>
      <protection hidden="1"/>
    </xf>
    <xf numFmtId="0" fontId="68" fillId="0" borderId="0" xfId="0" applyFont="1" applyAlignment="1" applyProtection="1">
      <alignment horizontal="center" vertical="center"/>
      <protection hidden="1"/>
    </xf>
    <xf numFmtId="6" fontId="77" fillId="0" borderId="1" xfId="0" applyNumberFormat="1" applyFont="1" applyBorder="1" applyAlignment="1" applyProtection="1">
      <alignment horizontal="center"/>
      <protection hidden="1"/>
    </xf>
    <xf numFmtId="5" fontId="58" fillId="0" borderId="0" xfId="0" applyNumberFormat="1" applyFont="1" applyAlignment="1" applyProtection="1">
      <alignment horizontal="center" vertical="center"/>
      <protection hidden="1"/>
    </xf>
    <xf numFmtId="183" fontId="58" fillId="0" borderId="6" xfId="0" applyNumberFormat="1" applyFont="1" applyBorder="1" applyAlignment="1" applyProtection="1">
      <alignment horizontal="right" vertical="center"/>
      <protection hidden="1"/>
    </xf>
    <xf numFmtId="0" fontId="58" fillId="0" borderId="6" xfId="0" applyFont="1" applyBorder="1" applyAlignment="1" applyProtection="1">
      <alignment horizontal="center" vertical="center"/>
      <protection hidden="1"/>
    </xf>
    <xf numFmtId="5" fontId="58" fillId="0" borderId="6" xfId="0" applyNumberFormat="1" applyFont="1" applyBorder="1" applyAlignment="1" applyProtection="1">
      <alignment horizontal="right" vertical="center"/>
      <protection hidden="1"/>
    </xf>
    <xf numFmtId="5" fontId="75" fillId="0" borderId="0" xfId="0" applyNumberFormat="1" applyFont="1" applyAlignment="1" applyProtection="1">
      <alignment horizontal="center" vertical="center" wrapText="1"/>
      <protection hidden="1"/>
    </xf>
    <xf numFmtId="0" fontId="58" fillId="0" borderId="6" xfId="0" applyFont="1" applyBorder="1" applyAlignment="1" applyProtection="1">
      <alignment horizontal="right" vertical="center"/>
      <protection hidden="1"/>
    </xf>
    <xf numFmtId="0" fontId="58" fillId="0" borderId="8" xfId="0" applyFont="1" applyBorder="1" applyAlignment="1" applyProtection="1">
      <alignment horizontal="left" vertical="center" wrapText="1"/>
      <protection hidden="1"/>
    </xf>
    <xf numFmtId="0" fontId="58" fillId="0" borderId="9" xfId="0" applyFont="1" applyBorder="1" applyAlignment="1" applyProtection="1">
      <alignment horizontal="left" vertical="center" wrapText="1"/>
      <protection hidden="1"/>
    </xf>
    <xf numFmtId="0" fontId="58" fillId="0" borderId="23" xfId="0" applyFont="1" applyBorder="1" applyAlignment="1" applyProtection="1">
      <alignment horizontal="left" vertical="center" wrapText="1"/>
      <protection hidden="1"/>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58" fillId="0" borderId="23" xfId="0" applyFont="1" applyBorder="1" applyAlignment="1" applyProtection="1">
      <alignment horizontal="center" vertical="center" wrapText="1"/>
      <protection hidden="1"/>
    </xf>
    <xf numFmtId="183" fontId="58" fillId="0" borderId="6" xfId="0" applyNumberFormat="1" applyFont="1" applyBorder="1" applyAlignment="1" applyProtection="1">
      <alignment horizontal="center" vertical="center"/>
      <protection hidden="1"/>
    </xf>
    <xf numFmtId="177" fontId="58" fillId="0" borderId="6" xfId="0" applyNumberFormat="1" applyFont="1" applyBorder="1" applyAlignment="1" applyProtection="1">
      <alignment horizontal="center" vertical="center"/>
      <protection hidden="1"/>
    </xf>
    <xf numFmtId="0" fontId="68" fillId="0" borderId="0" xfId="0" applyFont="1" applyAlignment="1" applyProtection="1">
      <alignment horizontal="left" vertical="center"/>
      <protection hidden="1"/>
    </xf>
    <xf numFmtId="0" fontId="46" fillId="0" borderId="0" xfId="0" applyFont="1" applyProtection="1">
      <alignment vertical="center"/>
      <protection hidden="1"/>
    </xf>
    <xf numFmtId="0" fontId="68"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8" fillId="0" borderId="0" xfId="0" applyFont="1" applyProtection="1">
      <alignment vertical="center"/>
      <protection hidden="1"/>
    </xf>
    <xf numFmtId="0" fontId="58" fillId="2" borderId="8" xfId="0" applyFont="1" applyFill="1" applyBorder="1" applyAlignment="1" applyProtection="1">
      <alignment horizontal="center" vertical="center"/>
      <protection hidden="1"/>
    </xf>
    <xf numFmtId="0" fontId="58" fillId="2" borderId="9" xfId="0" applyFont="1" applyFill="1" applyBorder="1" applyAlignment="1" applyProtection="1">
      <alignment horizontal="center" vertical="center"/>
      <protection hidden="1"/>
    </xf>
    <xf numFmtId="0" fontId="58" fillId="2" borderId="23" xfId="0" applyFont="1" applyFill="1" applyBorder="1" applyAlignment="1" applyProtection="1">
      <alignment horizontal="center" vertical="center"/>
      <protection hidden="1"/>
    </xf>
    <xf numFmtId="0" fontId="58" fillId="2" borderId="6" xfId="0" applyFont="1" applyFill="1" applyBorder="1" applyAlignment="1" applyProtection="1">
      <alignment horizontal="center" vertical="center"/>
      <protection hidden="1"/>
    </xf>
    <xf numFmtId="0" fontId="61" fillId="0" borderId="0" xfId="0" applyFont="1" applyAlignment="1" applyProtection="1">
      <alignment horizontal="left" vertical="center" wrapText="1"/>
      <protection hidden="1"/>
    </xf>
    <xf numFmtId="0" fontId="61" fillId="0" borderId="1" xfId="0" applyFont="1" applyBorder="1" applyAlignment="1" applyProtection="1">
      <alignment horizontal="left" vertical="center" wrapText="1"/>
      <protection hidden="1"/>
    </xf>
    <xf numFmtId="0" fontId="67" fillId="0" borderId="0" xfId="0" applyFont="1" applyAlignment="1" applyProtection="1">
      <alignment horizontal="center" vertical="center" wrapText="1"/>
      <protection hidden="1"/>
    </xf>
    <xf numFmtId="0" fontId="67" fillId="0" borderId="1" xfId="0" applyFont="1" applyBorder="1" applyAlignment="1" applyProtection="1">
      <alignment horizontal="center" vertical="center" wrapText="1"/>
      <protection hidden="1"/>
    </xf>
    <xf numFmtId="0" fontId="59" fillId="0" borderId="0" xfId="0" applyFont="1" applyAlignment="1" applyProtection="1">
      <alignment horizontal="center" vertical="center" shrinkToFit="1"/>
      <protection hidden="1"/>
    </xf>
    <xf numFmtId="49" fontId="60" fillId="0" borderId="0" xfId="0" applyNumberFormat="1" applyFont="1" applyAlignment="1" applyProtection="1">
      <alignment horizontal="center" vertical="center"/>
      <protection hidden="1"/>
    </xf>
    <xf numFmtId="0" fontId="60" fillId="0" borderId="0" xfId="0" applyFont="1" applyAlignment="1" applyProtection="1">
      <alignment horizontal="center" vertical="center"/>
      <protection hidden="1"/>
    </xf>
    <xf numFmtId="182" fontId="61" fillId="0" borderId="0" xfId="0" applyNumberFormat="1" applyFont="1" applyAlignment="1" applyProtection="1">
      <alignment horizontal="center" vertical="center"/>
      <protection hidden="1"/>
    </xf>
    <xf numFmtId="0" fontId="66" fillId="0" borderId="0" xfId="0" applyFont="1" applyAlignment="1" applyProtection="1">
      <alignment horizontal="center" vertical="center"/>
      <protection hidden="1"/>
    </xf>
    <xf numFmtId="5" fontId="58" fillId="0" borderId="6" xfId="0" applyNumberFormat="1" applyFont="1" applyBorder="1" applyAlignment="1" applyProtection="1">
      <alignment horizontal="center" vertical="center"/>
      <protection hidden="1"/>
    </xf>
    <xf numFmtId="0" fontId="82" fillId="4" borderId="0" xfId="0" applyFont="1" applyFill="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84" fillId="0" borderId="8" xfId="0" applyFont="1" applyBorder="1" applyAlignment="1" applyProtection="1">
      <alignment horizontal="left" vertical="center" wrapText="1"/>
      <protection hidden="1"/>
    </xf>
    <xf numFmtId="0" fontId="84" fillId="0" borderId="9" xfId="0" applyFont="1" applyBorder="1" applyAlignment="1" applyProtection="1">
      <alignment horizontal="left" vertical="center" wrapText="1"/>
      <protection hidden="1"/>
    </xf>
    <xf numFmtId="0" fontId="84" fillId="0" borderId="23" xfId="0" applyFont="1" applyBorder="1" applyAlignment="1" applyProtection="1">
      <alignment horizontal="left" vertical="center" wrapText="1"/>
      <protection hidden="1"/>
    </xf>
    <xf numFmtId="0" fontId="84" fillId="0" borderId="8" xfId="0" applyFont="1" applyBorder="1" applyAlignment="1" applyProtection="1">
      <alignment horizontal="center" vertical="center"/>
      <protection hidden="1"/>
    </xf>
    <xf numFmtId="0" fontId="84" fillId="0" borderId="9" xfId="0" applyFont="1" applyBorder="1" applyAlignment="1" applyProtection="1">
      <alignment horizontal="center" vertical="center"/>
      <protection hidden="1"/>
    </xf>
    <xf numFmtId="0" fontId="84" fillId="0" borderId="23" xfId="0" applyFont="1" applyBorder="1" applyAlignment="1" applyProtection="1">
      <alignment horizontal="center" vertical="center"/>
      <protection hidden="1"/>
    </xf>
    <xf numFmtId="0" fontId="84" fillId="0" borderId="8" xfId="0" applyFont="1" applyBorder="1" applyAlignment="1" applyProtection="1">
      <alignment horizontal="center" vertical="center" wrapText="1"/>
      <protection hidden="1"/>
    </xf>
    <xf numFmtId="0" fontId="84" fillId="0" borderId="9" xfId="0" applyFont="1" applyBorder="1" applyAlignment="1" applyProtection="1">
      <alignment horizontal="center" vertical="center" wrapText="1"/>
      <protection hidden="1"/>
    </xf>
    <xf numFmtId="0" fontId="84" fillId="0" borderId="23" xfId="0" applyFont="1" applyBorder="1" applyAlignment="1" applyProtection="1">
      <alignment horizontal="center" vertical="center" wrapText="1"/>
      <protection hidden="1"/>
    </xf>
    <xf numFmtId="0" fontId="69" fillId="0" borderId="0" xfId="0" applyFont="1" applyAlignment="1" applyProtection="1">
      <alignment horizontal="left" vertical="center" wrapText="1"/>
      <protection hidden="1"/>
    </xf>
    <xf numFmtId="0" fontId="68" fillId="0" borderId="0" xfId="0" applyFont="1" applyAlignment="1" applyProtection="1">
      <alignment horizontal="left" vertical="center" wrapText="1"/>
      <protection hidden="1"/>
    </xf>
    <xf numFmtId="0" fontId="84" fillId="13" borderId="6" xfId="0" applyFont="1" applyFill="1" applyBorder="1" applyAlignment="1" applyProtection="1">
      <alignment horizontal="center" vertical="center" wrapText="1"/>
      <protection hidden="1"/>
    </xf>
    <xf numFmtId="5" fontId="84" fillId="13" borderId="6" xfId="0" applyNumberFormat="1" applyFont="1" applyFill="1" applyBorder="1" applyAlignment="1" applyProtection="1">
      <alignment horizontal="center" vertical="center"/>
      <protection hidden="1"/>
    </xf>
    <xf numFmtId="0" fontId="83" fillId="0" borderId="0" xfId="0" applyFont="1" applyAlignment="1" applyProtection="1">
      <alignment horizontal="center" vertical="center"/>
      <protection hidden="1"/>
    </xf>
    <xf numFmtId="0" fontId="59" fillId="0" borderId="21" xfId="0" applyFont="1" applyBorder="1" applyAlignment="1" applyProtection="1">
      <alignment horizontal="center" vertical="center" shrinkToFit="1"/>
      <protection hidden="1"/>
    </xf>
    <xf numFmtId="49" fontId="60" fillId="0" borderId="21" xfId="0" applyNumberFormat="1"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182" fontId="61" fillId="0" borderId="32" xfId="0" applyNumberFormat="1" applyFont="1" applyBorder="1" applyAlignment="1" applyProtection="1">
      <alignment horizontal="center" vertical="center"/>
      <protection hidden="1"/>
    </xf>
    <xf numFmtId="0" fontId="84" fillId="0" borderId="6" xfId="0" applyFont="1" applyBorder="1" applyAlignment="1" applyProtection="1">
      <alignment horizontal="center" vertical="center" wrapText="1"/>
      <protection hidden="1"/>
    </xf>
    <xf numFmtId="0" fontId="84" fillId="0" borderId="6" xfId="0" applyFont="1" applyBorder="1" applyAlignment="1" applyProtection="1">
      <alignment horizontal="center" vertical="center"/>
      <protection hidden="1"/>
    </xf>
    <xf numFmtId="0" fontId="84" fillId="13" borderId="8" xfId="0" applyFont="1" applyFill="1" applyBorder="1" applyAlignment="1" applyProtection="1">
      <alignment horizontal="center" vertical="center" wrapText="1"/>
      <protection hidden="1"/>
    </xf>
    <xf numFmtId="0" fontId="84" fillId="13" borderId="9" xfId="0" applyFont="1" applyFill="1" applyBorder="1" applyAlignment="1" applyProtection="1">
      <alignment horizontal="center" vertical="center" wrapText="1"/>
      <protection hidden="1"/>
    </xf>
    <xf numFmtId="0" fontId="84" fillId="13" borderId="23" xfId="0" applyFont="1" applyFill="1" applyBorder="1" applyAlignment="1" applyProtection="1">
      <alignment horizontal="center" vertical="center" wrapText="1"/>
      <protection hidden="1"/>
    </xf>
    <xf numFmtId="0" fontId="44" fillId="0" borderId="0" xfId="0" applyFont="1" applyAlignment="1" applyProtection="1">
      <alignment horizontal="left" vertical="center"/>
      <protection hidden="1"/>
    </xf>
    <xf numFmtId="180" fontId="68" fillId="0" borderId="0" xfId="16" applyNumberFormat="1" applyFont="1" applyAlignment="1" applyProtection="1">
      <alignment horizontal="left" wrapText="1"/>
      <protection hidden="1"/>
    </xf>
    <xf numFmtId="180" fontId="61" fillId="0" borderId="0" xfId="16" applyNumberFormat="1" applyFont="1" applyAlignment="1" applyProtection="1">
      <alignment horizontal="left" vertical="center" wrapText="1"/>
      <protection hidden="1"/>
    </xf>
    <xf numFmtId="180" fontId="61" fillId="0" borderId="0" xfId="16" applyNumberFormat="1" applyFont="1" applyAlignment="1" applyProtection="1">
      <alignment horizontal="left" wrapText="1"/>
      <protection hidden="1"/>
    </xf>
    <xf numFmtId="0" fontId="92" fillId="0" borderId="0" xfId="0" applyFont="1" applyAlignment="1" applyProtection="1">
      <alignment horizontal="left" vertical="center" wrapText="1"/>
      <protection hidden="1"/>
    </xf>
    <xf numFmtId="182" fontId="67" fillId="0" borderId="0" xfId="16" applyNumberFormat="1" applyFont="1" applyAlignment="1" applyProtection="1">
      <alignment horizontal="center" vertical="center"/>
      <protection hidden="1"/>
    </xf>
    <xf numFmtId="180" fontId="89" fillId="0" borderId="21" xfId="16" applyNumberFormat="1" applyFont="1" applyBorder="1" applyAlignment="1" applyProtection="1">
      <alignment horizontal="center" vertical="center"/>
      <protection hidden="1"/>
    </xf>
    <xf numFmtId="180" fontId="61" fillId="0" borderId="1" xfId="16" applyNumberFormat="1" applyFont="1" applyBorder="1" applyAlignment="1" applyProtection="1">
      <alignment horizontal="left" wrapText="1"/>
      <protection hidden="1"/>
    </xf>
    <xf numFmtId="180" fontId="94" fillId="0" borderId="0" xfId="5" applyNumberFormat="1" applyFont="1" applyAlignment="1" applyProtection="1">
      <alignment horizontal="left" vertical="center"/>
      <protection hidden="1"/>
    </xf>
    <xf numFmtId="180" fontId="68" fillId="0" borderId="0" xfId="0" applyNumberFormat="1" applyFont="1" applyAlignment="1" applyProtection="1">
      <alignment horizontal="center" vertical="center"/>
      <protection hidden="1"/>
    </xf>
  </cellXfs>
  <cellStyles count="17">
    <cellStyle name="ハイパーリンク" xfId="2" builtinId="8"/>
    <cellStyle name="ハイパーリンク 3" xfId="9" xr:uid="{66EE53AB-7784-402F-857B-0A5676525D8F}"/>
    <cellStyle name="桁区切り" xfId="1" builtinId="6"/>
    <cellStyle name="桁区切り 2" xfId="12" xr:uid="{69516836-5E45-4ADA-A545-B5814C4F36A0}"/>
    <cellStyle name="桁区切り 4" xfId="13" xr:uid="{95421F12-9EDC-428B-BF24-63E2AF9CEE3F}"/>
    <cellStyle name="標準" xfId="0" builtinId="0"/>
    <cellStyle name="標準 2" xfId="5" xr:uid="{21323CD2-635F-4BF9-84C1-A490B40643C3}"/>
    <cellStyle name="標準 2 6" xfId="6" xr:uid="{E0D21B6E-A75D-40BC-A6AB-EA3056DF227A}"/>
    <cellStyle name="標準 2 8" xfId="8" xr:uid="{2B815C7B-9DD2-4D4F-865E-76D8D3D33A55}"/>
    <cellStyle name="標準 3" xfId="16" xr:uid="{FF4B9273-EE45-4570-B78B-690D02396C7A}"/>
    <cellStyle name="標準 4 5" xfId="10" xr:uid="{E98FAA60-ABF4-4496-AD0B-BDCF7C68AF70}"/>
    <cellStyle name="標準 6" xfId="3" xr:uid="{23B86A6B-D63A-4256-8FBC-0C28D5B003C2}"/>
    <cellStyle name="標準 6 4" xfId="11" xr:uid="{68B1F05A-F833-4D67-B4C8-4A0271CCA01A}"/>
    <cellStyle name="標準 7" xfId="4" xr:uid="{AB30CE32-B1A8-458A-BCC1-98AF5BBB929B}"/>
    <cellStyle name="標準 7 2" xfId="7" xr:uid="{B2C47F66-12DF-4188-8B30-F9E26CBE60EA}"/>
    <cellStyle name="標準_Sheet1" xfId="14" xr:uid="{14167D44-77BC-403C-AF49-A966AD7BB0EB}"/>
    <cellStyle name="標準_コピー ～ コピー ～ 結合テスト用_帳票出力" xfId="15" xr:uid="{43910B08-07A7-4C4D-9051-0DE6F3F32AB5}"/>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365760</xdr:colOff>
      <xdr:row>19</xdr:row>
      <xdr:rowOff>0</xdr:rowOff>
    </xdr:from>
    <xdr:to>
      <xdr:col>4</xdr:col>
      <xdr:colOff>365760</xdr:colOff>
      <xdr:row>19</xdr:row>
      <xdr:rowOff>0</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5424ED55-84D7-4E62-B512-C94DECB9CF1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365760</xdr:colOff>
      <xdr:row>19</xdr:row>
      <xdr:rowOff>0</xdr:rowOff>
    </xdr:from>
    <xdr:to>
      <xdr:col>4</xdr:col>
      <xdr:colOff>365760</xdr:colOff>
      <xdr:row>19</xdr:row>
      <xdr:rowOff>0</xdr:rowOff>
    </xdr:to>
    <xdr:pic>
      <xdr:nvPicPr>
        <xdr:cNvPr id="1025" name="CheckBox1">
          <a:extLst>
            <a:ext uri="{FF2B5EF4-FFF2-40B4-BE49-F238E27FC236}">
              <a16:creationId xmlns:a16="http://schemas.microsoft.com/office/drawing/2014/main" id="{2AC2F9CE-6953-2BEB-8B63-DA63EE6FE6E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3560" y="4191000"/>
          <a:ext cx="14478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D7623B17-63C1-4B7F-8B0E-BC48087E5044}"/>
            </a:ext>
          </a:extLst>
        </xdr:cNvPr>
        <xdr:cNvSpPr/>
      </xdr:nvSpPr>
      <xdr:spPr>
        <a:xfrm>
          <a:off x="9296400" y="5577840"/>
          <a:ext cx="2529840" cy="60198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2</xdr:col>
      <xdr:colOff>441960</xdr:colOff>
      <xdr:row>31</xdr:row>
      <xdr:rowOff>83820</xdr:rowOff>
    </xdr:from>
    <xdr:to>
      <xdr:col>10</xdr:col>
      <xdr:colOff>342900</xdr:colOff>
      <xdr:row>33</xdr:row>
      <xdr:rowOff>0</xdr:rowOff>
    </xdr:to>
    <xdr:sp macro="" textlink="">
      <xdr:nvSpPr>
        <xdr:cNvPr id="3" name="吹き出し: 上矢印 2">
          <a:extLst>
            <a:ext uri="{FF2B5EF4-FFF2-40B4-BE49-F238E27FC236}">
              <a16:creationId xmlns:a16="http://schemas.microsoft.com/office/drawing/2014/main" id="{555A3FA1-F63F-428F-922F-A64B35DD339D}"/>
            </a:ext>
          </a:extLst>
        </xdr:cNvPr>
        <xdr:cNvSpPr/>
      </xdr:nvSpPr>
      <xdr:spPr>
        <a:xfrm>
          <a:off x="1661160" y="5661660"/>
          <a:ext cx="4777740" cy="3429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ネコポス、レターパック送料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2" name="四角形: 角を丸くする 1">
          <a:extLst>
            <a:ext uri="{FF2B5EF4-FFF2-40B4-BE49-F238E27FC236}">
              <a16:creationId xmlns:a16="http://schemas.microsoft.com/office/drawing/2014/main" id="{31AF7DC6-E964-4715-A87D-D627BD2EBB6C}"/>
            </a:ext>
          </a:extLst>
        </xdr:cNvPr>
        <xdr:cNvSpPr/>
      </xdr:nvSpPr>
      <xdr:spPr>
        <a:xfrm>
          <a:off x="195586" y="12075161"/>
          <a:ext cx="621368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545D1181-F8B1-4497-ACB1-7F5281DF4AE1}"/>
            </a:ext>
          </a:extLst>
        </xdr:cNvPr>
        <xdr:cNvSpPr txBox="1"/>
      </xdr:nvSpPr>
      <xdr:spPr>
        <a:xfrm>
          <a:off x="3582523" y="2383319"/>
          <a:ext cx="335675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4" name="テキスト ボックス 3">
          <a:extLst>
            <a:ext uri="{FF2B5EF4-FFF2-40B4-BE49-F238E27FC236}">
              <a16:creationId xmlns:a16="http://schemas.microsoft.com/office/drawing/2014/main" id="{92DC9034-9C42-4454-B349-32304A51F2B1}"/>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5" name="図 2">
          <a:extLst>
            <a:ext uri="{FF2B5EF4-FFF2-40B4-BE49-F238E27FC236}">
              <a16:creationId xmlns:a16="http://schemas.microsoft.com/office/drawing/2014/main" id="{643A81E8-ECBA-4A3A-A7E0-9F5DC5568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6235" y="2715258"/>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6" name="テキスト ボックス 5">
          <a:extLst>
            <a:ext uri="{FF2B5EF4-FFF2-40B4-BE49-F238E27FC236}">
              <a16:creationId xmlns:a16="http://schemas.microsoft.com/office/drawing/2014/main" id="{51FE4FC1-98E7-4593-A604-A351D5464EFB}"/>
            </a:ext>
          </a:extLst>
        </xdr:cNvPr>
        <xdr:cNvSpPr txBox="1"/>
      </xdr:nvSpPr>
      <xdr:spPr>
        <a:xfrm>
          <a:off x="3616110" y="2859194"/>
          <a:ext cx="3229897"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7" name="吹き出し: 左矢印 6">
          <a:extLst>
            <a:ext uri="{FF2B5EF4-FFF2-40B4-BE49-F238E27FC236}">
              <a16:creationId xmlns:a16="http://schemas.microsoft.com/office/drawing/2014/main" id="{B105A8D7-C9E8-4A96-9422-6DA7C4686198}"/>
            </a:ext>
          </a:extLst>
        </xdr:cNvPr>
        <xdr:cNvSpPr/>
      </xdr:nvSpPr>
      <xdr:spPr>
        <a:xfrm>
          <a:off x="6964680" y="1733127"/>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2" name="テキスト ボックス 1">
          <a:extLst>
            <a:ext uri="{FF2B5EF4-FFF2-40B4-BE49-F238E27FC236}">
              <a16:creationId xmlns:a16="http://schemas.microsoft.com/office/drawing/2014/main" id="{1D907EC5-2A58-472A-B404-4FE538BE7A8A}"/>
            </a:ext>
          </a:extLst>
        </xdr:cNvPr>
        <xdr:cNvSpPr txBox="1"/>
      </xdr:nvSpPr>
      <xdr:spPr>
        <a:xfrm>
          <a:off x="3591708" y="2387801"/>
          <a:ext cx="3453204" cy="55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3" name="テキスト ボックス 2">
          <a:extLst>
            <a:ext uri="{FF2B5EF4-FFF2-40B4-BE49-F238E27FC236}">
              <a16:creationId xmlns:a16="http://schemas.microsoft.com/office/drawing/2014/main" id="{48EC1720-D3AA-4316-B5BF-0E8070E343BA}"/>
            </a:ext>
          </a:extLst>
        </xdr:cNvPr>
        <xdr:cNvSpPr txBox="1"/>
      </xdr:nvSpPr>
      <xdr:spPr>
        <a:xfrm>
          <a:off x="3593450" y="2142230"/>
          <a:ext cx="320704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4" name="図 2">
          <a:extLst>
            <a:ext uri="{FF2B5EF4-FFF2-40B4-BE49-F238E27FC236}">
              <a16:creationId xmlns:a16="http://schemas.microsoft.com/office/drawing/2014/main" id="{0BE95361-61F0-4527-86EC-10A155620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15261"/>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5" name="テキスト ボックス 4">
          <a:extLst>
            <a:ext uri="{FF2B5EF4-FFF2-40B4-BE49-F238E27FC236}">
              <a16:creationId xmlns:a16="http://schemas.microsoft.com/office/drawing/2014/main" id="{FD358245-0373-406F-B567-22D536DDA2EE}"/>
            </a:ext>
          </a:extLst>
        </xdr:cNvPr>
        <xdr:cNvSpPr txBox="1"/>
      </xdr:nvSpPr>
      <xdr:spPr>
        <a:xfrm>
          <a:off x="3590712" y="2859194"/>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2" name="テキスト ボックス 1">
          <a:extLst>
            <a:ext uri="{FF2B5EF4-FFF2-40B4-BE49-F238E27FC236}">
              <a16:creationId xmlns:a16="http://schemas.microsoft.com/office/drawing/2014/main" id="{A95157DD-7744-4B25-92A7-CAFC8AD1956A}"/>
            </a:ext>
          </a:extLst>
        </xdr:cNvPr>
        <xdr:cNvSpPr txBox="1"/>
      </xdr:nvSpPr>
      <xdr:spPr>
        <a:xfrm>
          <a:off x="3582523" y="2383319"/>
          <a:ext cx="330341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8455E737-E1BF-471D-88BA-8A2B8924263A}"/>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4" name="図 2">
          <a:extLst>
            <a:ext uri="{FF2B5EF4-FFF2-40B4-BE49-F238E27FC236}">
              <a16:creationId xmlns:a16="http://schemas.microsoft.com/office/drawing/2014/main" id="{B5FBDFF2-9501-45AF-B5D5-EC2A7CE0E6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32187"/>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5" name="テキスト ボックス 4">
          <a:extLst>
            <a:ext uri="{FF2B5EF4-FFF2-40B4-BE49-F238E27FC236}">
              <a16:creationId xmlns:a16="http://schemas.microsoft.com/office/drawing/2014/main" id="{7F5DE9AB-1D4C-4F19-9045-6A6BB9E4BDEE}"/>
            </a:ext>
          </a:extLst>
        </xdr:cNvPr>
        <xdr:cNvSpPr txBox="1"/>
      </xdr:nvSpPr>
      <xdr:spPr>
        <a:xfrm>
          <a:off x="3599179"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2" name="テキスト ボックス 1">
          <a:extLst>
            <a:ext uri="{FF2B5EF4-FFF2-40B4-BE49-F238E27FC236}">
              <a16:creationId xmlns:a16="http://schemas.microsoft.com/office/drawing/2014/main" id="{FB088903-BD07-4324-81E7-2415CAD948D7}"/>
            </a:ext>
          </a:extLst>
        </xdr:cNvPr>
        <xdr:cNvSpPr txBox="1"/>
      </xdr:nvSpPr>
      <xdr:spPr>
        <a:xfrm>
          <a:off x="3582523" y="2383319"/>
          <a:ext cx="3348290"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DBA65A27-BA11-4AEC-8DE1-AF4C6274E6CB}"/>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4" name="図 2">
          <a:extLst>
            <a:ext uri="{FF2B5EF4-FFF2-40B4-BE49-F238E27FC236}">
              <a16:creationId xmlns:a16="http://schemas.microsoft.com/office/drawing/2014/main" id="{1D954B96-1B21-4C3A-B139-68689CA68C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171" y="2732199"/>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5" name="テキスト ボックス 4">
          <a:extLst>
            <a:ext uri="{FF2B5EF4-FFF2-40B4-BE49-F238E27FC236}">
              <a16:creationId xmlns:a16="http://schemas.microsoft.com/office/drawing/2014/main" id="{E9E43220-07DF-4F29-8BFB-35EBBF9A181E}"/>
            </a:ext>
          </a:extLst>
        </xdr:cNvPr>
        <xdr:cNvSpPr txBox="1"/>
      </xdr:nvSpPr>
      <xdr:spPr>
        <a:xfrm>
          <a:off x="3624577"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6B105234-688E-41FD-B83D-D3523B8BB2C1}"/>
            </a:ext>
          </a:extLst>
        </xdr:cNvPr>
        <xdr:cNvSpPr/>
      </xdr:nvSpPr>
      <xdr:spPr>
        <a:xfrm>
          <a:off x="6947747" y="172466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BAB27751-A9D3-44F2-8DBB-E8E3782FED43}"/>
            </a:ext>
          </a:extLst>
        </xdr:cNvPr>
        <xdr:cNvSpPr/>
      </xdr:nvSpPr>
      <xdr:spPr>
        <a:xfrm>
          <a:off x="6947747" y="573192"/>
          <a:ext cx="268647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2" name="テキスト ボックス 1">
          <a:extLst>
            <a:ext uri="{FF2B5EF4-FFF2-40B4-BE49-F238E27FC236}">
              <a16:creationId xmlns:a16="http://schemas.microsoft.com/office/drawing/2014/main" id="{4831D308-9521-4AA5-AA6C-22CBD117C672}"/>
            </a:ext>
          </a:extLst>
        </xdr:cNvPr>
        <xdr:cNvSpPr txBox="1"/>
      </xdr:nvSpPr>
      <xdr:spPr>
        <a:xfrm>
          <a:off x="3787140" y="2294467"/>
          <a:ext cx="2974341"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3" name="吹き出し: 左矢印 2">
          <a:extLst>
            <a:ext uri="{FF2B5EF4-FFF2-40B4-BE49-F238E27FC236}">
              <a16:creationId xmlns:a16="http://schemas.microsoft.com/office/drawing/2014/main" id="{EB651FC3-22E7-42A7-B98A-7F46BA0C7688}"/>
            </a:ext>
          </a:extLst>
        </xdr:cNvPr>
        <xdr:cNvSpPr/>
      </xdr:nvSpPr>
      <xdr:spPr>
        <a:xfrm>
          <a:off x="6840218" y="1676400"/>
          <a:ext cx="236558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ED7FCC06-76F0-47E2-A028-F97635BFEF57}"/>
            </a:ext>
          </a:extLst>
        </xdr:cNvPr>
        <xdr:cNvSpPr txBox="1"/>
      </xdr:nvSpPr>
      <xdr:spPr>
        <a:xfrm>
          <a:off x="3856567" y="2260599"/>
          <a:ext cx="290491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9B62914C-4B2F-4696-997C-77D59A9A9D2B}"/>
            </a:ext>
          </a:extLst>
        </xdr:cNvPr>
        <xdr:cNvSpPr/>
      </xdr:nvSpPr>
      <xdr:spPr>
        <a:xfrm>
          <a:off x="6831750" y="167640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4" name="吹き出し: 左矢印 3">
          <a:extLst>
            <a:ext uri="{FF2B5EF4-FFF2-40B4-BE49-F238E27FC236}">
              <a16:creationId xmlns:a16="http://schemas.microsoft.com/office/drawing/2014/main" id="{3B7F45E4-7C36-41F1-90D5-8F6D160670A8}"/>
            </a:ext>
          </a:extLst>
        </xdr:cNvPr>
        <xdr:cNvSpPr/>
      </xdr:nvSpPr>
      <xdr:spPr>
        <a:xfrm>
          <a:off x="6806354" y="7468448"/>
          <a:ext cx="3109806" cy="9482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B8DD7BC5-5634-4601-B63B-735C5CD8C545}"/>
            </a:ext>
          </a:extLst>
        </xdr:cNvPr>
        <xdr:cNvSpPr txBox="1"/>
      </xdr:nvSpPr>
      <xdr:spPr>
        <a:xfrm>
          <a:off x="4082975" y="3628017"/>
          <a:ext cx="3386866"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1FD29BA5-7148-4859-98F9-C4FE7285E152}"/>
            </a:ext>
          </a:extLst>
        </xdr:cNvPr>
        <xdr:cNvSpPr/>
      </xdr:nvSpPr>
      <xdr:spPr>
        <a:xfrm>
          <a:off x="7571145" y="2324100"/>
          <a:ext cx="2314936"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hou@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2050-BA81-4499-B8C2-E3A041D8B1B7}">
  <dimension ref="A1:K32"/>
  <sheetViews>
    <sheetView showGridLines="0" tabSelected="1" zoomScaleNormal="100" zoomScaleSheetLayoutView="100" workbookViewId="0">
      <selection activeCell="H5" sqref="H5:K5"/>
    </sheetView>
  </sheetViews>
  <sheetFormatPr defaultColWidth="8.109375" defaultRowHeight="13.2"/>
  <cols>
    <col min="1" max="6" width="10.5546875" style="2" customWidth="1"/>
    <col min="7" max="7" width="13.109375" style="2" bestFit="1" customWidth="1"/>
    <col min="8" max="16384" width="8.109375" style="2"/>
  </cols>
  <sheetData>
    <row r="1" spans="1:11">
      <c r="A1" s="314" t="s">
        <v>0</v>
      </c>
      <c r="B1" s="314"/>
      <c r="C1" s="314"/>
      <c r="D1" s="314"/>
      <c r="E1" s="314"/>
      <c r="F1" s="314"/>
      <c r="G1" s="314"/>
      <c r="H1" s="314"/>
      <c r="I1" s="314"/>
      <c r="J1" s="314"/>
      <c r="K1" s="314"/>
    </row>
    <row r="2" spans="1:11">
      <c r="A2" s="314"/>
      <c r="B2" s="314"/>
      <c r="C2" s="314"/>
      <c r="D2" s="314"/>
      <c r="E2" s="314"/>
      <c r="F2" s="314"/>
      <c r="G2" s="314"/>
      <c r="H2" s="314"/>
      <c r="I2" s="314"/>
      <c r="J2" s="314"/>
      <c r="K2" s="314"/>
    </row>
    <row r="3" spans="1:11">
      <c r="A3" s="314"/>
      <c r="B3" s="314"/>
      <c r="C3" s="314"/>
      <c r="D3" s="314"/>
      <c r="E3" s="314"/>
      <c r="F3" s="314"/>
      <c r="G3" s="314"/>
      <c r="H3" s="314"/>
      <c r="I3" s="314"/>
      <c r="J3" s="314"/>
      <c r="K3" s="314"/>
    </row>
    <row r="4" spans="1:11" ht="13.8" customHeight="1">
      <c r="A4" s="1"/>
      <c r="B4" s="1"/>
      <c r="C4" s="1"/>
      <c r="D4" s="1"/>
      <c r="E4" s="1"/>
      <c r="F4" s="1"/>
      <c r="G4" s="1"/>
      <c r="H4" s="1"/>
      <c r="I4" s="1"/>
      <c r="J4" s="1"/>
      <c r="K4" s="1"/>
    </row>
    <row r="5" spans="1:11" ht="13.8" thickBot="1">
      <c r="G5" s="3" t="s">
        <v>1</v>
      </c>
      <c r="H5" s="315" t="s">
        <v>2</v>
      </c>
      <c r="I5" s="315"/>
      <c r="J5" s="315"/>
      <c r="K5" s="315"/>
    </row>
    <row r="6" spans="1:11" ht="27" customHeight="1">
      <c r="A6" s="316" t="s">
        <v>3</v>
      </c>
      <c r="B6" s="317"/>
      <c r="C6" s="317"/>
      <c r="D6" s="317"/>
      <c r="E6" s="317"/>
      <c r="F6" s="317"/>
      <c r="G6" s="269" t="s">
        <v>4</v>
      </c>
      <c r="H6" s="4" t="s">
        <v>5</v>
      </c>
      <c r="I6" s="318" t="s">
        <v>252</v>
      </c>
      <c r="J6" s="318"/>
      <c r="K6" s="319"/>
    </row>
    <row r="7" spans="1:11" ht="18.45" customHeight="1">
      <c r="A7" s="309" t="s">
        <v>6</v>
      </c>
      <c r="B7" s="310"/>
      <c r="C7" s="310"/>
      <c r="D7" s="310"/>
      <c r="E7" s="310"/>
      <c r="F7" s="310"/>
      <c r="G7" s="5">
        <v>408</v>
      </c>
      <c r="H7" s="6"/>
      <c r="I7" s="320"/>
      <c r="J7" s="320"/>
      <c r="K7" s="321"/>
    </row>
    <row r="8" spans="1:11" ht="18.45" customHeight="1">
      <c r="A8" s="309" t="s">
        <v>6</v>
      </c>
      <c r="B8" s="310"/>
      <c r="C8" s="310"/>
      <c r="D8" s="310"/>
      <c r="E8" s="310"/>
      <c r="F8" s="310"/>
      <c r="G8" s="5">
        <v>408</v>
      </c>
      <c r="H8" s="6"/>
      <c r="I8" s="311"/>
      <c r="J8" s="312"/>
      <c r="K8" s="313"/>
    </row>
    <row r="9" spans="1:11" ht="18.45" customHeight="1">
      <c r="A9" s="309" t="s">
        <v>6</v>
      </c>
      <c r="B9" s="310"/>
      <c r="C9" s="310"/>
      <c r="D9" s="310"/>
      <c r="E9" s="310"/>
      <c r="F9" s="310"/>
      <c r="G9" s="5">
        <v>408</v>
      </c>
      <c r="H9" s="6"/>
      <c r="I9" s="311"/>
      <c r="J9" s="312"/>
      <c r="K9" s="313"/>
    </row>
    <row r="10" spans="1:11" ht="18.45" customHeight="1">
      <c r="A10" s="309" t="s">
        <v>6</v>
      </c>
      <c r="B10" s="310"/>
      <c r="C10" s="310"/>
      <c r="D10" s="310"/>
      <c r="E10" s="310"/>
      <c r="F10" s="310"/>
      <c r="G10" s="5">
        <v>408</v>
      </c>
      <c r="H10" s="6"/>
      <c r="I10" s="311"/>
      <c r="J10" s="312"/>
      <c r="K10" s="313"/>
    </row>
    <row r="11" spans="1:11" ht="18.45" customHeight="1" thickBot="1">
      <c r="A11" s="295" t="s">
        <v>6</v>
      </c>
      <c r="B11" s="296"/>
      <c r="C11" s="296"/>
      <c r="D11" s="296"/>
      <c r="E11" s="296"/>
      <c r="F11" s="296"/>
      <c r="G11" s="7">
        <v>408</v>
      </c>
      <c r="H11" s="8"/>
      <c r="I11" s="297"/>
      <c r="J11" s="298"/>
      <c r="K11" s="299"/>
    </row>
    <row r="12" spans="1:11">
      <c r="A12" s="300"/>
      <c r="B12" s="300"/>
      <c r="C12" s="300"/>
      <c r="D12" s="300"/>
      <c r="E12" s="300"/>
      <c r="F12" s="300"/>
    </row>
    <row r="13" spans="1:11" ht="13.8" thickBot="1">
      <c r="A13" s="301" t="s">
        <v>7</v>
      </c>
      <c r="B13" s="301"/>
      <c r="C13" s="301"/>
      <c r="D13" s="301"/>
      <c r="E13" s="301"/>
      <c r="F13" s="301"/>
      <c r="G13" s="301"/>
      <c r="H13" s="301"/>
      <c r="I13" s="301"/>
      <c r="J13" s="301"/>
      <c r="K13" s="301"/>
    </row>
    <row r="14" spans="1:11" ht="19.95" customHeight="1">
      <c r="A14" s="302" t="s">
        <v>8</v>
      </c>
      <c r="B14" s="303"/>
      <c r="C14" s="9" t="s">
        <v>9</v>
      </c>
      <c r="D14" s="304"/>
      <c r="E14" s="305"/>
      <c r="F14" s="10" t="s">
        <v>10</v>
      </c>
      <c r="G14" s="11"/>
      <c r="H14" s="11"/>
      <c r="I14" s="11"/>
      <c r="J14" s="11"/>
      <c r="K14" s="12"/>
    </row>
    <row r="15" spans="1:11" ht="19.95" customHeight="1">
      <c r="A15" s="271"/>
      <c r="B15" s="272"/>
      <c r="C15" s="306"/>
      <c r="D15" s="307"/>
      <c r="E15" s="307"/>
      <c r="F15" s="307"/>
      <c r="G15" s="307"/>
      <c r="H15" s="307"/>
      <c r="I15" s="307"/>
      <c r="J15" s="307"/>
      <c r="K15" s="308"/>
    </row>
    <row r="16" spans="1:11" ht="19.95" customHeight="1">
      <c r="A16" s="284" t="s">
        <v>11</v>
      </c>
      <c r="B16" s="272"/>
      <c r="C16" s="285"/>
      <c r="D16" s="286"/>
      <c r="E16" s="286"/>
      <c r="F16" s="286"/>
      <c r="G16" s="286"/>
      <c r="H16" s="286"/>
      <c r="I16" s="286"/>
      <c r="J16" s="286"/>
      <c r="K16" s="287"/>
    </row>
    <row r="17" spans="1:11" ht="19.95" customHeight="1">
      <c r="A17" s="271"/>
      <c r="B17" s="272"/>
      <c r="C17" s="13" t="s">
        <v>12</v>
      </c>
      <c r="D17" s="288"/>
      <c r="E17" s="289"/>
      <c r="F17" s="289"/>
      <c r="G17" s="290"/>
      <c r="H17" s="13" t="s">
        <v>13</v>
      </c>
      <c r="I17" s="288"/>
      <c r="J17" s="289"/>
      <c r="K17" s="291"/>
    </row>
    <row r="18" spans="1:11" ht="19.95" customHeight="1">
      <c r="A18" s="292" t="s">
        <v>14</v>
      </c>
      <c r="B18" s="293"/>
      <c r="C18" s="294"/>
      <c r="D18" s="289"/>
      <c r="E18" s="289"/>
      <c r="F18" s="289"/>
      <c r="G18" s="289"/>
      <c r="H18" s="289"/>
      <c r="I18" s="289"/>
      <c r="J18" s="289"/>
      <c r="K18" s="291"/>
    </row>
    <row r="19" spans="1:11" ht="19.95" customHeight="1">
      <c r="A19" s="271" t="s">
        <v>15</v>
      </c>
      <c r="B19" s="272"/>
      <c r="C19" s="273"/>
      <c r="D19" s="273"/>
      <c r="E19" s="273"/>
      <c r="F19" s="282" t="s">
        <v>16</v>
      </c>
      <c r="G19" s="283"/>
      <c r="H19" s="13" t="s">
        <v>17</v>
      </c>
      <c r="I19" s="274"/>
      <c r="J19" s="274"/>
      <c r="K19" s="275"/>
    </row>
    <row r="20" spans="1:11" ht="40.049999999999997" customHeight="1" thickBot="1">
      <c r="A20" s="276" t="s">
        <v>18</v>
      </c>
      <c r="B20" s="277"/>
      <c r="C20" s="278"/>
      <c r="D20" s="279"/>
      <c r="E20" s="279"/>
      <c r="F20" s="279"/>
      <c r="G20" s="279"/>
      <c r="H20" s="279"/>
      <c r="I20" s="279"/>
      <c r="J20" s="279"/>
      <c r="K20" s="280"/>
    </row>
    <row r="22" spans="1:11" s="14" customFormat="1">
      <c r="A22" s="281" t="s">
        <v>19</v>
      </c>
      <c r="B22" s="281"/>
      <c r="C22" s="281"/>
      <c r="D22" s="281"/>
      <c r="E22" s="281"/>
      <c r="F22" s="281"/>
      <c r="G22" s="281"/>
      <c r="H22" s="281"/>
      <c r="I22" s="281"/>
      <c r="J22" s="281"/>
      <c r="K22" s="281"/>
    </row>
    <row r="23" spans="1:11" s="14" customFormat="1">
      <c r="A23" s="15" t="s">
        <v>20</v>
      </c>
      <c r="B23" s="15"/>
      <c r="C23" s="15"/>
      <c r="D23" s="15"/>
      <c r="E23" s="15"/>
      <c r="F23" s="15"/>
      <c r="G23" s="15"/>
      <c r="H23" s="15"/>
      <c r="I23" s="15"/>
      <c r="J23" s="15"/>
      <c r="K23" s="15"/>
    </row>
    <row r="24" spans="1:11" s="21" customFormat="1" ht="20.399999999999999" customHeight="1">
      <c r="A24" s="16" t="s">
        <v>21</v>
      </c>
      <c r="B24" s="17" t="s">
        <v>22</v>
      </c>
      <c r="C24" s="18"/>
      <c r="D24" s="18"/>
      <c r="E24" s="19" t="s">
        <v>23</v>
      </c>
      <c r="F24" s="20"/>
      <c r="G24" s="20"/>
      <c r="H24" s="20"/>
      <c r="I24" s="20"/>
      <c r="J24" s="20"/>
      <c r="K24" s="20"/>
    </row>
    <row r="25" spans="1:11" s="22" customFormat="1" ht="15" customHeight="1">
      <c r="A25" s="270" t="s">
        <v>24</v>
      </c>
      <c r="B25" s="270"/>
      <c r="C25" s="270"/>
      <c r="D25" s="270"/>
      <c r="E25" s="270"/>
      <c r="F25" s="270"/>
      <c r="G25" s="270"/>
      <c r="H25" s="270"/>
      <c r="I25" s="270"/>
      <c r="J25" s="270"/>
      <c r="K25" s="270"/>
    </row>
    <row r="26" spans="1:11" s="14" customFormat="1">
      <c r="A26" s="23" t="s">
        <v>25</v>
      </c>
    </row>
    <row r="27" spans="1:11" s="14" customFormat="1">
      <c r="A27" s="14" t="s">
        <v>26</v>
      </c>
    </row>
    <row r="28" spans="1:11" s="14" customFormat="1">
      <c r="A28" s="14" t="s">
        <v>27</v>
      </c>
    </row>
    <row r="29" spans="1:11" s="14" customFormat="1"/>
    <row r="30" spans="1:11" ht="31.2" customHeight="1"/>
    <row r="31" spans="1:11" ht="36" customHeight="1"/>
    <row r="32" spans="1:11" ht="36" customHeight="1"/>
  </sheetData>
  <sheetProtection algorithmName="SHA-512" hashValue="ptoKMIoMJZZhdIkxwTC0HYgCLAhYcEtxZJOzoi+6jYFXEzxDA3+b16nz4nq85rw7B4zjf+0l0Z3EtFy/eX0nZg==" saltValue="dDVrBXmIzI18DbtKdhV/mA==" spinCount="100000" sheet="1" formatCells="0"/>
  <mergeCells count="33">
    <mergeCell ref="A1:K3"/>
    <mergeCell ref="H5:K5"/>
    <mergeCell ref="A6:F6"/>
    <mergeCell ref="I6:K6"/>
    <mergeCell ref="A7:F7"/>
    <mergeCell ref="I7:K7"/>
    <mergeCell ref="A8:F8"/>
    <mergeCell ref="I8:K8"/>
    <mergeCell ref="A9:F9"/>
    <mergeCell ref="I9:K9"/>
    <mergeCell ref="A10:F10"/>
    <mergeCell ref="I10:K10"/>
    <mergeCell ref="A11:F11"/>
    <mergeCell ref="I11:K11"/>
    <mergeCell ref="A12:F12"/>
    <mergeCell ref="A13:K13"/>
    <mergeCell ref="A14:B15"/>
    <mergeCell ref="D14:E14"/>
    <mergeCell ref="C15:K15"/>
    <mergeCell ref="A16:B17"/>
    <mergeCell ref="C16:K16"/>
    <mergeCell ref="D17:G17"/>
    <mergeCell ref="I17:K17"/>
    <mergeCell ref="A18:B18"/>
    <mergeCell ref="C18:K18"/>
    <mergeCell ref="A25:K25"/>
    <mergeCell ref="A19:B19"/>
    <mergeCell ref="C19:E19"/>
    <mergeCell ref="I19:K19"/>
    <mergeCell ref="A20:B20"/>
    <mergeCell ref="C20:K20"/>
    <mergeCell ref="A22:K22"/>
    <mergeCell ref="F19:G19"/>
  </mergeCells>
  <phoneticPr fontId="6"/>
  <hyperlinks>
    <hyperlink ref="B24" r:id="rId1" xr:uid="{1526A8E7-76EF-4B40-9921-04E9E589DFDC}"/>
  </hyperlinks>
  <printOptions horizontalCentered="1"/>
  <pageMargins left="0.47244094488188981" right="0.39370078740157483" top="0.39370078740157483" bottom="0.3937007874015748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B3043-582A-4288-94F0-9811BF633EE9}">
  <sheetPr>
    <pageSetUpPr fitToPage="1"/>
  </sheetPr>
  <dimension ref="A1:CQ136"/>
  <sheetViews>
    <sheetView zoomScaleNormal="100" workbookViewId="0">
      <selection activeCell="H5" sqref="H5:K5"/>
    </sheetView>
  </sheetViews>
  <sheetFormatPr defaultRowHeight="18"/>
  <cols>
    <col min="1" max="16" width="8.88671875" style="28"/>
    <col min="17" max="17" width="9.77734375" style="28" bestFit="1" customWidth="1"/>
    <col min="18" max="57" width="10.5546875" style="28" customWidth="1"/>
    <col min="58" max="16384" width="8.88671875" style="28"/>
  </cols>
  <sheetData>
    <row r="1" spans="1:61" ht="13.2" customHeight="1">
      <c r="A1" s="314" t="s">
        <v>0</v>
      </c>
      <c r="B1" s="314"/>
      <c r="C1" s="314"/>
      <c r="D1" s="314"/>
      <c r="E1" s="314"/>
      <c r="F1" s="314"/>
      <c r="G1" s="314"/>
      <c r="H1" s="314"/>
      <c r="I1" s="314"/>
      <c r="J1" s="314"/>
      <c r="K1" s="314"/>
      <c r="L1" s="24"/>
      <c r="M1" s="25"/>
      <c r="N1" s="25"/>
      <c r="O1" s="25"/>
      <c r="P1" s="26"/>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7"/>
      <c r="BG1" s="27"/>
      <c r="BH1" s="27"/>
      <c r="BI1" s="27"/>
    </row>
    <row r="2" spans="1:61" ht="13.2" customHeight="1">
      <c r="A2" s="314"/>
      <c r="B2" s="314"/>
      <c r="C2" s="314"/>
      <c r="D2" s="314"/>
      <c r="E2" s="314"/>
      <c r="F2" s="314"/>
      <c r="G2" s="314"/>
      <c r="H2" s="314"/>
      <c r="I2" s="314"/>
      <c r="J2" s="314"/>
      <c r="K2" s="314"/>
      <c r="L2" s="24"/>
      <c r="M2" s="25"/>
      <c r="N2" s="25"/>
      <c r="O2" s="25"/>
      <c r="P2" s="26"/>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7"/>
      <c r="BG2" s="27"/>
      <c r="BH2" s="27"/>
      <c r="BI2" s="27"/>
    </row>
    <row r="3" spans="1:61" ht="13.8" customHeight="1" thickBot="1">
      <c r="A3" s="314"/>
      <c r="B3" s="314"/>
      <c r="C3" s="314"/>
      <c r="D3" s="314"/>
      <c r="E3" s="314"/>
      <c r="F3" s="314"/>
      <c r="G3" s="314"/>
      <c r="H3" s="314"/>
      <c r="I3" s="314"/>
      <c r="J3" s="314"/>
      <c r="K3" s="314"/>
      <c r="L3" s="24"/>
      <c r="M3" s="25"/>
      <c r="N3" s="25"/>
      <c r="O3" s="25"/>
      <c r="P3" s="26"/>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7"/>
      <c r="BG3" s="27"/>
      <c r="BH3" s="27"/>
      <c r="BI3" s="27"/>
    </row>
    <row r="4" spans="1:61" ht="24.6" thickTop="1" thickBot="1">
      <c r="A4" s="24"/>
      <c r="B4" s="24"/>
      <c r="C4" s="29"/>
      <c r="D4" s="29"/>
      <c r="E4" s="29"/>
      <c r="F4" s="29"/>
      <c r="G4" s="29"/>
      <c r="H4" s="29"/>
      <c r="I4" s="29"/>
      <c r="J4" s="29"/>
      <c r="K4" s="29"/>
      <c r="L4" s="409" t="s">
        <v>28</v>
      </c>
      <c r="M4" s="410"/>
      <c r="N4" s="30"/>
      <c r="O4" s="25"/>
      <c r="P4" s="26"/>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7"/>
      <c r="BG4" s="27"/>
      <c r="BH4" s="27"/>
      <c r="BI4" s="27"/>
    </row>
    <row r="5" spans="1:61" ht="19.2" thickTop="1" thickBot="1">
      <c r="A5" s="24"/>
      <c r="B5" s="24"/>
      <c r="C5" s="24"/>
      <c r="D5" s="24"/>
      <c r="E5" s="24"/>
      <c r="F5" s="24"/>
      <c r="G5" s="31" t="s">
        <v>1</v>
      </c>
      <c r="H5" s="411" t="str">
        <f>申込書!$H$5</f>
        <v>年　　月　　日</v>
      </c>
      <c r="I5" s="411"/>
      <c r="J5" s="411"/>
      <c r="K5" s="411"/>
      <c r="L5" s="24"/>
      <c r="M5" s="25"/>
      <c r="N5" s="25"/>
      <c r="O5" s="25"/>
      <c r="P5" s="26"/>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7"/>
      <c r="BG5" s="27"/>
      <c r="BH5" s="27"/>
      <c r="BI5" s="27"/>
    </row>
    <row r="6" spans="1:61" ht="21.6">
      <c r="A6" s="412" t="s">
        <v>29</v>
      </c>
      <c r="B6" s="413"/>
      <c r="C6" s="413"/>
      <c r="D6" s="413"/>
      <c r="E6" s="413"/>
      <c r="F6" s="413"/>
      <c r="G6" s="32" t="s">
        <v>30</v>
      </c>
      <c r="H6" s="33" t="s">
        <v>5</v>
      </c>
      <c r="I6" s="414" t="s">
        <v>252</v>
      </c>
      <c r="J6" s="414"/>
      <c r="K6" s="415"/>
      <c r="L6" s="34"/>
      <c r="M6" s="25"/>
      <c r="N6" s="35" t="s">
        <v>31</v>
      </c>
      <c r="O6" s="36"/>
      <c r="P6" s="37" t="s">
        <v>32</v>
      </c>
      <c r="Q6" s="37" t="s">
        <v>33</v>
      </c>
      <c r="R6" s="38" t="s">
        <v>34</v>
      </c>
      <c r="S6" s="38" t="s">
        <v>35</v>
      </c>
      <c r="T6" s="39"/>
      <c r="U6" s="40" t="s">
        <v>36</v>
      </c>
      <c r="V6" s="40" t="s">
        <v>37</v>
      </c>
      <c r="W6" s="40" t="s">
        <v>38</v>
      </c>
      <c r="X6" s="40" t="s">
        <v>39</v>
      </c>
      <c r="Y6" s="40" t="s">
        <v>40</v>
      </c>
      <c r="Z6" s="39"/>
      <c r="AA6" s="39"/>
      <c r="AB6" s="41"/>
      <c r="AC6" s="42"/>
      <c r="AD6" s="39"/>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row>
    <row r="7" spans="1:61">
      <c r="A7" s="309" t="s">
        <v>6</v>
      </c>
      <c r="B7" s="310"/>
      <c r="C7" s="310"/>
      <c r="D7" s="310"/>
      <c r="E7" s="310"/>
      <c r="F7" s="310"/>
      <c r="G7" s="43">
        <v>408</v>
      </c>
      <c r="H7" s="44">
        <f>申込書!H7</f>
        <v>0</v>
      </c>
      <c r="I7" s="347">
        <f>申込書!I7</f>
        <v>0</v>
      </c>
      <c r="J7" s="347"/>
      <c r="K7" s="397"/>
      <c r="L7" s="34"/>
      <c r="M7" s="25"/>
      <c r="N7" s="45">
        <f>G7*H7</f>
        <v>0</v>
      </c>
      <c r="O7" s="26"/>
      <c r="P7" s="46">
        <v>4</v>
      </c>
      <c r="Q7" s="47">
        <f>P7*H7</f>
        <v>0</v>
      </c>
      <c r="R7" s="48"/>
      <c r="S7" s="47">
        <f>R7*H7</f>
        <v>0</v>
      </c>
      <c r="T7" s="24"/>
      <c r="U7" s="49" t="str">
        <f>IF(H7&gt;=1, A7, "")</f>
        <v/>
      </c>
      <c r="V7" s="49" t="str">
        <f>IF(H7&gt;=1, I7, "")</f>
        <v/>
      </c>
      <c r="W7" s="49" t="str">
        <f>IF(H7&gt;=1, G7, "")</f>
        <v/>
      </c>
      <c r="X7" s="50" t="str">
        <f>IF(H7&gt;=1, H7, "")</f>
        <v/>
      </c>
      <c r="Y7" s="50" t="str">
        <f>IF(H7&gt;=1, N7, "")</f>
        <v/>
      </c>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c r="A8" s="309" t="s">
        <v>6</v>
      </c>
      <c r="B8" s="310"/>
      <c r="C8" s="310"/>
      <c r="D8" s="310"/>
      <c r="E8" s="310"/>
      <c r="F8" s="310"/>
      <c r="G8" s="43">
        <v>408</v>
      </c>
      <c r="H8" s="44">
        <f>申込書!H8</f>
        <v>0</v>
      </c>
      <c r="I8" s="347">
        <f>申込書!I8</f>
        <v>0</v>
      </c>
      <c r="J8" s="347"/>
      <c r="K8" s="397"/>
      <c r="L8" s="34"/>
      <c r="M8" s="25"/>
      <c r="N8" s="45">
        <f t="shared" ref="N8:N22" si="0">G8*H8</f>
        <v>0</v>
      </c>
      <c r="O8" s="26"/>
      <c r="P8" s="46">
        <v>4</v>
      </c>
      <c r="Q8" s="47">
        <f t="shared" ref="Q8:Q22" si="1">P8*H8</f>
        <v>0</v>
      </c>
      <c r="R8" s="48"/>
      <c r="S8" s="47">
        <f t="shared" ref="S8:S22" si="2">R8*H8</f>
        <v>0</v>
      </c>
      <c r="T8" s="24"/>
      <c r="U8" s="49" t="str">
        <f t="shared" ref="U8:U31" si="3">IF(H8&gt;=1, A8, "")</f>
        <v/>
      </c>
      <c r="V8" s="49" t="str">
        <f t="shared" ref="V8:V30" si="4">IF(H8&gt;=1, I8, "")</f>
        <v/>
      </c>
      <c r="W8" s="49" t="str">
        <f t="shared" ref="W8:W31" si="5">IF(H8&gt;=1, G8, "")</f>
        <v/>
      </c>
      <c r="X8" s="50" t="str">
        <f t="shared" ref="X8:X31" si="6">IF(H8&gt;=1, H8, "")</f>
        <v/>
      </c>
      <c r="Y8" s="50" t="str">
        <f t="shared" ref="Y8:Y26" si="7">IF(H8&gt;=1, N8, "")</f>
        <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c r="A9" s="309" t="s">
        <v>6</v>
      </c>
      <c r="B9" s="310"/>
      <c r="C9" s="310"/>
      <c r="D9" s="310"/>
      <c r="E9" s="310"/>
      <c r="F9" s="310"/>
      <c r="G9" s="43">
        <v>408</v>
      </c>
      <c r="H9" s="44">
        <f>申込書!H9</f>
        <v>0</v>
      </c>
      <c r="I9" s="347">
        <f>申込書!I9</f>
        <v>0</v>
      </c>
      <c r="J9" s="347"/>
      <c r="K9" s="397"/>
      <c r="L9" s="34"/>
      <c r="M9" s="25"/>
      <c r="N9" s="45">
        <f t="shared" si="0"/>
        <v>0</v>
      </c>
      <c r="O9" s="26"/>
      <c r="P9" s="46">
        <v>4</v>
      </c>
      <c r="Q9" s="47">
        <f t="shared" si="1"/>
        <v>0</v>
      </c>
      <c r="R9" s="48"/>
      <c r="S9" s="47">
        <f t="shared" si="2"/>
        <v>0</v>
      </c>
      <c r="T9" s="24"/>
      <c r="U9" s="49" t="str">
        <f t="shared" si="3"/>
        <v/>
      </c>
      <c r="V9" s="49" t="str">
        <f t="shared" si="4"/>
        <v/>
      </c>
      <c r="W9" s="49" t="str">
        <f t="shared" si="5"/>
        <v/>
      </c>
      <c r="X9" s="50" t="str">
        <f t="shared" si="6"/>
        <v/>
      </c>
      <c r="Y9" s="50" t="str">
        <f t="shared" si="7"/>
        <v/>
      </c>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c r="A10" s="309" t="s">
        <v>6</v>
      </c>
      <c r="B10" s="310"/>
      <c r="C10" s="310"/>
      <c r="D10" s="310"/>
      <c r="E10" s="310"/>
      <c r="F10" s="310"/>
      <c r="G10" s="43">
        <v>408</v>
      </c>
      <c r="H10" s="44">
        <f>申込書!H10</f>
        <v>0</v>
      </c>
      <c r="I10" s="347">
        <f>申込書!I10</f>
        <v>0</v>
      </c>
      <c r="J10" s="347"/>
      <c r="K10" s="397"/>
      <c r="L10" s="34"/>
      <c r="M10" s="25"/>
      <c r="N10" s="45">
        <f t="shared" si="0"/>
        <v>0</v>
      </c>
      <c r="O10" s="26"/>
      <c r="P10" s="46">
        <v>4</v>
      </c>
      <c r="Q10" s="47">
        <f t="shared" si="1"/>
        <v>0</v>
      </c>
      <c r="R10" s="48"/>
      <c r="S10" s="47">
        <f t="shared" si="2"/>
        <v>0</v>
      </c>
      <c r="T10" s="24"/>
      <c r="U10" s="49" t="str">
        <f t="shared" si="3"/>
        <v/>
      </c>
      <c r="V10" s="49" t="str">
        <f t="shared" si="4"/>
        <v/>
      </c>
      <c r="W10" s="49" t="str">
        <f t="shared" si="5"/>
        <v/>
      </c>
      <c r="X10" s="50" t="str">
        <f t="shared" si="6"/>
        <v/>
      </c>
      <c r="Y10" s="50" t="str">
        <f t="shared" si="7"/>
        <v/>
      </c>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1">
      <c r="A11" s="309" t="s">
        <v>6</v>
      </c>
      <c r="B11" s="310"/>
      <c r="C11" s="310"/>
      <c r="D11" s="310"/>
      <c r="E11" s="310"/>
      <c r="F11" s="310"/>
      <c r="G11" s="43">
        <v>408</v>
      </c>
      <c r="H11" s="44">
        <f>申込書!H11</f>
        <v>0</v>
      </c>
      <c r="I11" s="347">
        <f>申込書!I11</f>
        <v>0</v>
      </c>
      <c r="J11" s="347"/>
      <c r="K11" s="397"/>
      <c r="L11" s="34"/>
      <c r="M11" s="25"/>
      <c r="N11" s="45">
        <f t="shared" si="0"/>
        <v>0</v>
      </c>
      <c r="O11" s="26"/>
      <c r="P11" s="46">
        <v>4</v>
      </c>
      <c r="Q11" s="47">
        <f t="shared" si="1"/>
        <v>0</v>
      </c>
      <c r="R11" s="48"/>
      <c r="S11" s="47">
        <f t="shared" si="2"/>
        <v>0</v>
      </c>
      <c r="T11" s="24"/>
      <c r="U11" s="49" t="str">
        <f t="shared" si="3"/>
        <v/>
      </c>
      <c r="V11" s="49" t="str">
        <f t="shared" si="4"/>
        <v/>
      </c>
      <c r="W11" s="49" t="str">
        <f t="shared" si="5"/>
        <v/>
      </c>
      <c r="X11" s="50" t="str">
        <f t="shared" si="6"/>
        <v/>
      </c>
      <c r="Y11" s="50" t="str">
        <f t="shared" si="7"/>
        <v/>
      </c>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row>
    <row r="12" spans="1:61">
      <c r="A12" s="309"/>
      <c r="B12" s="310"/>
      <c r="C12" s="310"/>
      <c r="D12" s="310"/>
      <c r="E12" s="310"/>
      <c r="F12" s="310"/>
      <c r="G12" s="43"/>
      <c r="H12" s="44"/>
      <c r="I12" s="347"/>
      <c r="J12" s="347"/>
      <c r="K12" s="397"/>
      <c r="L12" s="34"/>
      <c r="M12" s="25"/>
      <c r="N12" s="45">
        <f t="shared" si="0"/>
        <v>0</v>
      </c>
      <c r="O12" s="26"/>
      <c r="P12" s="46"/>
      <c r="Q12" s="47">
        <f t="shared" si="1"/>
        <v>0</v>
      </c>
      <c r="R12" s="48"/>
      <c r="S12" s="47">
        <f t="shared" si="2"/>
        <v>0</v>
      </c>
      <c r="T12" s="24"/>
      <c r="U12" s="49" t="str">
        <f t="shared" si="3"/>
        <v/>
      </c>
      <c r="V12" s="49" t="str">
        <f t="shared" si="4"/>
        <v/>
      </c>
      <c r="W12" s="49" t="str">
        <f t="shared" si="5"/>
        <v/>
      </c>
      <c r="X12" s="50" t="str">
        <f t="shared" si="6"/>
        <v/>
      </c>
      <c r="Y12" s="50" t="str">
        <f t="shared" si="7"/>
        <v/>
      </c>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row>
    <row r="13" spans="1:61">
      <c r="A13" s="407"/>
      <c r="B13" s="408"/>
      <c r="C13" s="408"/>
      <c r="D13" s="408"/>
      <c r="E13" s="408"/>
      <c r="F13" s="408"/>
      <c r="G13" s="51"/>
      <c r="H13" s="44"/>
      <c r="I13" s="347"/>
      <c r="J13" s="347"/>
      <c r="K13" s="397"/>
      <c r="L13" s="34"/>
      <c r="M13" s="25"/>
      <c r="N13" s="45">
        <f t="shared" si="0"/>
        <v>0</v>
      </c>
      <c r="O13" s="26"/>
      <c r="P13" s="46"/>
      <c r="Q13" s="47">
        <f t="shared" si="1"/>
        <v>0</v>
      </c>
      <c r="R13" s="48"/>
      <c r="S13" s="47">
        <f t="shared" si="2"/>
        <v>0</v>
      </c>
      <c r="T13" s="24"/>
      <c r="U13" s="49" t="str">
        <f t="shared" si="3"/>
        <v/>
      </c>
      <c r="V13" s="49" t="str">
        <f t="shared" si="4"/>
        <v/>
      </c>
      <c r="W13" s="49" t="str">
        <f t="shared" si="5"/>
        <v/>
      </c>
      <c r="X13" s="50" t="str">
        <f t="shared" si="6"/>
        <v/>
      </c>
      <c r="Y13" s="50" t="str">
        <f t="shared" si="7"/>
        <v/>
      </c>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row>
    <row r="14" spans="1:61">
      <c r="A14" s="404"/>
      <c r="B14" s="405"/>
      <c r="C14" s="405"/>
      <c r="D14" s="405"/>
      <c r="E14" s="405"/>
      <c r="F14" s="406"/>
      <c r="G14" s="43"/>
      <c r="H14" s="44"/>
      <c r="I14" s="347"/>
      <c r="J14" s="347"/>
      <c r="K14" s="397"/>
      <c r="L14" s="24"/>
      <c r="M14" s="25"/>
      <c r="N14" s="45">
        <f t="shared" si="0"/>
        <v>0</v>
      </c>
      <c r="O14" s="26"/>
      <c r="P14" s="46"/>
      <c r="Q14" s="47">
        <f t="shared" si="1"/>
        <v>0</v>
      </c>
      <c r="R14" s="48"/>
      <c r="S14" s="47">
        <f t="shared" si="2"/>
        <v>0</v>
      </c>
      <c r="T14" s="24"/>
      <c r="U14" s="49" t="str">
        <f t="shared" si="3"/>
        <v/>
      </c>
      <c r="V14" s="49" t="str">
        <f t="shared" si="4"/>
        <v/>
      </c>
      <c r="W14" s="49" t="str">
        <f t="shared" si="5"/>
        <v/>
      </c>
      <c r="X14" s="50" t="str">
        <f t="shared" si="6"/>
        <v/>
      </c>
      <c r="Y14" s="50" t="str">
        <f t="shared" si="7"/>
        <v/>
      </c>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row>
    <row r="15" spans="1:61">
      <c r="A15" s="404"/>
      <c r="B15" s="405"/>
      <c r="C15" s="405"/>
      <c r="D15" s="405"/>
      <c r="E15" s="405"/>
      <c r="F15" s="406"/>
      <c r="G15" s="43"/>
      <c r="H15" s="44"/>
      <c r="I15" s="347"/>
      <c r="J15" s="347"/>
      <c r="K15" s="397"/>
      <c r="L15" s="24"/>
      <c r="M15" s="25"/>
      <c r="N15" s="45">
        <f t="shared" si="0"/>
        <v>0</v>
      </c>
      <c r="O15" s="26"/>
      <c r="P15" s="46"/>
      <c r="Q15" s="47">
        <f t="shared" si="1"/>
        <v>0</v>
      </c>
      <c r="R15" s="48"/>
      <c r="S15" s="47">
        <f t="shared" si="2"/>
        <v>0</v>
      </c>
      <c r="T15" s="24"/>
      <c r="U15" s="49" t="str">
        <f t="shared" si="3"/>
        <v/>
      </c>
      <c r="V15" s="49" t="str">
        <f t="shared" si="4"/>
        <v/>
      </c>
      <c r="W15" s="49" t="str">
        <f t="shared" si="5"/>
        <v/>
      </c>
      <c r="X15" s="50" t="str">
        <f t="shared" si="6"/>
        <v/>
      </c>
      <c r="Y15" s="50" t="str">
        <f t="shared" si="7"/>
        <v/>
      </c>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row>
    <row r="16" spans="1:61">
      <c r="A16" s="402"/>
      <c r="B16" s="403"/>
      <c r="C16" s="403"/>
      <c r="D16" s="403"/>
      <c r="E16" s="403"/>
      <c r="F16" s="403"/>
      <c r="G16" s="43"/>
      <c r="H16" s="44"/>
      <c r="I16" s="347"/>
      <c r="J16" s="347"/>
      <c r="K16" s="397"/>
      <c r="L16" s="24"/>
      <c r="M16" s="25"/>
      <c r="N16" s="45">
        <f t="shared" si="0"/>
        <v>0</v>
      </c>
      <c r="O16" s="26"/>
      <c r="P16" s="52"/>
      <c r="Q16" s="47">
        <f t="shared" si="1"/>
        <v>0</v>
      </c>
      <c r="R16" s="48"/>
      <c r="S16" s="47">
        <f t="shared" si="2"/>
        <v>0</v>
      </c>
      <c r="T16" s="24"/>
      <c r="U16" s="49" t="str">
        <f t="shared" si="3"/>
        <v/>
      </c>
      <c r="V16" s="49" t="str">
        <f t="shared" si="4"/>
        <v/>
      </c>
      <c r="W16" s="49" t="str">
        <f t="shared" si="5"/>
        <v/>
      </c>
      <c r="X16" s="50" t="str">
        <f t="shared" si="6"/>
        <v/>
      </c>
      <c r="Y16" s="50" t="str">
        <f t="shared" si="7"/>
        <v/>
      </c>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row>
    <row r="17" spans="1:61">
      <c r="A17" s="402"/>
      <c r="B17" s="403"/>
      <c r="C17" s="403"/>
      <c r="D17" s="403"/>
      <c r="E17" s="403"/>
      <c r="F17" s="403"/>
      <c r="G17" s="43"/>
      <c r="H17" s="44"/>
      <c r="I17" s="347"/>
      <c r="J17" s="347"/>
      <c r="K17" s="397"/>
      <c r="L17" s="24"/>
      <c r="M17" s="25"/>
      <c r="N17" s="45">
        <f t="shared" si="0"/>
        <v>0</v>
      </c>
      <c r="O17" s="26"/>
      <c r="P17" s="52"/>
      <c r="Q17" s="47">
        <f t="shared" si="1"/>
        <v>0</v>
      </c>
      <c r="R17" s="48"/>
      <c r="S17" s="47">
        <f t="shared" si="2"/>
        <v>0</v>
      </c>
      <c r="T17" s="24"/>
      <c r="U17" s="49" t="str">
        <f t="shared" si="3"/>
        <v/>
      </c>
      <c r="V17" s="49" t="str">
        <f t="shared" si="4"/>
        <v/>
      </c>
      <c r="W17" s="49" t="str">
        <f t="shared" si="5"/>
        <v/>
      </c>
      <c r="X17" s="50" t="str">
        <f t="shared" si="6"/>
        <v/>
      </c>
      <c r="Y17" s="50" t="str">
        <f t="shared" si="7"/>
        <v/>
      </c>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row>
    <row r="18" spans="1:61">
      <c r="A18" s="402"/>
      <c r="B18" s="403"/>
      <c r="C18" s="403"/>
      <c r="D18" s="403"/>
      <c r="E18" s="403"/>
      <c r="F18" s="403"/>
      <c r="G18" s="43"/>
      <c r="H18" s="44"/>
      <c r="I18" s="347"/>
      <c r="J18" s="347"/>
      <c r="K18" s="397"/>
      <c r="L18" s="24"/>
      <c r="M18" s="25"/>
      <c r="N18" s="45">
        <f t="shared" si="0"/>
        <v>0</v>
      </c>
      <c r="O18" s="26"/>
      <c r="P18" s="52"/>
      <c r="Q18" s="47">
        <f t="shared" si="1"/>
        <v>0</v>
      </c>
      <c r="R18" s="48"/>
      <c r="S18" s="47">
        <f t="shared" si="2"/>
        <v>0</v>
      </c>
      <c r="T18" s="24"/>
      <c r="U18" s="49" t="str">
        <f t="shared" si="3"/>
        <v/>
      </c>
      <c r="V18" s="49" t="str">
        <f t="shared" si="4"/>
        <v/>
      </c>
      <c r="W18" s="49" t="str">
        <f t="shared" si="5"/>
        <v/>
      </c>
      <c r="X18" s="50" t="str">
        <f t="shared" si="6"/>
        <v/>
      </c>
      <c r="Y18" s="50" t="str">
        <f t="shared" si="7"/>
        <v/>
      </c>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c r="A19" s="396"/>
      <c r="B19" s="335"/>
      <c r="C19" s="335"/>
      <c r="D19" s="335"/>
      <c r="E19" s="335"/>
      <c r="F19" s="335"/>
      <c r="G19" s="43"/>
      <c r="H19" s="44"/>
      <c r="I19" s="347"/>
      <c r="J19" s="347"/>
      <c r="K19" s="397"/>
      <c r="L19" s="24"/>
      <c r="M19" s="25"/>
      <c r="N19" s="45">
        <f t="shared" si="0"/>
        <v>0</v>
      </c>
      <c r="O19" s="26"/>
      <c r="P19" s="52"/>
      <c r="Q19" s="47">
        <f t="shared" si="1"/>
        <v>0</v>
      </c>
      <c r="R19" s="48"/>
      <c r="S19" s="47">
        <f t="shared" si="2"/>
        <v>0</v>
      </c>
      <c r="T19" s="24"/>
      <c r="U19" s="49" t="str">
        <f t="shared" si="3"/>
        <v/>
      </c>
      <c r="V19" s="49" t="str">
        <f t="shared" si="4"/>
        <v/>
      </c>
      <c r="W19" s="49" t="str">
        <f t="shared" si="5"/>
        <v/>
      </c>
      <c r="X19" s="50" t="str">
        <f t="shared" si="6"/>
        <v/>
      </c>
      <c r="Y19" s="50" t="str">
        <f t="shared" si="7"/>
        <v/>
      </c>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c r="A20" s="396"/>
      <c r="B20" s="335"/>
      <c r="C20" s="335"/>
      <c r="D20" s="335"/>
      <c r="E20" s="335"/>
      <c r="F20" s="335"/>
      <c r="G20" s="43"/>
      <c r="H20" s="44"/>
      <c r="I20" s="347"/>
      <c r="J20" s="347"/>
      <c r="K20" s="397"/>
      <c r="L20" s="24"/>
      <c r="M20" s="25"/>
      <c r="N20" s="45">
        <f t="shared" si="0"/>
        <v>0</v>
      </c>
      <c r="O20" s="26"/>
      <c r="P20" s="52"/>
      <c r="Q20" s="47">
        <f t="shared" si="1"/>
        <v>0</v>
      </c>
      <c r="R20" s="48"/>
      <c r="S20" s="47">
        <f t="shared" si="2"/>
        <v>0</v>
      </c>
      <c r="T20" s="24"/>
      <c r="U20" s="49" t="str">
        <f t="shared" si="3"/>
        <v/>
      </c>
      <c r="V20" s="49" t="str">
        <f t="shared" si="4"/>
        <v/>
      </c>
      <c r="W20" s="49" t="str">
        <f t="shared" si="5"/>
        <v/>
      </c>
      <c r="X20" s="50" t="str">
        <f t="shared" si="6"/>
        <v/>
      </c>
      <c r="Y20" s="50" t="str">
        <f t="shared" si="7"/>
        <v/>
      </c>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row>
    <row r="21" spans="1:61">
      <c r="A21" s="396"/>
      <c r="B21" s="335"/>
      <c r="C21" s="335"/>
      <c r="D21" s="335"/>
      <c r="E21" s="335"/>
      <c r="F21" s="335"/>
      <c r="G21" s="43"/>
      <c r="H21" s="44"/>
      <c r="I21" s="347"/>
      <c r="J21" s="347"/>
      <c r="K21" s="397"/>
      <c r="L21" s="24"/>
      <c r="M21" s="25"/>
      <c r="N21" s="45">
        <f t="shared" si="0"/>
        <v>0</v>
      </c>
      <c r="O21" s="26"/>
      <c r="P21" s="46"/>
      <c r="Q21" s="47">
        <f t="shared" si="1"/>
        <v>0</v>
      </c>
      <c r="R21" s="48"/>
      <c r="S21" s="47">
        <f t="shared" si="2"/>
        <v>0</v>
      </c>
      <c r="T21" s="24"/>
      <c r="U21" s="49" t="str">
        <f t="shared" si="3"/>
        <v/>
      </c>
      <c r="V21" s="49" t="str">
        <f t="shared" si="4"/>
        <v/>
      </c>
      <c r="W21" s="49" t="str">
        <f t="shared" si="5"/>
        <v/>
      </c>
      <c r="X21" s="50" t="str">
        <f t="shared" si="6"/>
        <v/>
      </c>
      <c r="Y21" s="50" t="str">
        <f t="shared" si="7"/>
        <v/>
      </c>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ht="18.600000000000001" thickBot="1">
      <c r="A22" s="398"/>
      <c r="B22" s="399"/>
      <c r="C22" s="399"/>
      <c r="D22" s="399"/>
      <c r="E22" s="399"/>
      <c r="F22" s="399"/>
      <c r="G22" s="53"/>
      <c r="H22" s="44"/>
      <c r="I22" s="400"/>
      <c r="J22" s="400"/>
      <c r="K22" s="401"/>
      <c r="L22" s="24"/>
      <c r="M22" s="25"/>
      <c r="N22" s="45">
        <f t="shared" si="0"/>
        <v>0</v>
      </c>
      <c r="O22" s="26"/>
      <c r="P22" s="46"/>
      <c r="Q22" s="47">
        <f t="shared" si="1"/>
        <v>0</v>
      </c>
      <c r="R22" s="54"/>
      <c r="S22" s="47">
        <f t="shared" si="2"/>
        <v>0</v>
      </c>
      <c r="T22" s="24"/>
      <c r="U22" s="49" t="str">
        <f t="shared" si="3"/>
        <v/>
      </c>
      <c r="V22" s="49" t="str">
        <f t="shared" si="4"/>
        <v/>
      </c>
      <c r="W22" s="49" t="str">
        <f t="shared" si="5"/>
        <v/>
      </c>
      <c r="X22" s="50" t="str">
        <f t="shared" si="6"/>
        <v/>
      </c>
      <c r="Y22" s="50" t="str">
        <f t="shared" si="7"/>
        <v/>
      </c>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c r="A23" s="380"/>
      <c r="B23" s="381"/>
      <c r="C23" s="381"/>
      <c r="D23" s="381"/>
      <c r="E23" s="381"/>
      <c r="F23" s="381"/>
      <c r="G23" s="55"/>
      <c r="H23" s="56"/>
      <c r="I23" s="56"/>
      <c r="J23" s="56"/>
      <c r="K23" s="57"/>
      <c r="L23" s="24"/>
      <c r="M23" s="25"/>
      <c r="N23" s="58"/>
      <c r="O23" s="26"/>
      <c r="P23" s="59"/>
      <c r="Q23" s="59"/>
      <c r="R23" s="59"/>
      <c r="S23" s="59"/>
      <c r="T23" s="24"/>
      <c r="U23" s="49" t="str">
        <f t="shared" si="3"/>
        <v/>
      </c>
      <c r="V23" s="49" t="str">
        <f t="shared" si="4"/>
        <v/>
      </c>
      <c r="W23" s="49" t="str">
        <f t="shared" si="5"/>
        <v/>
      </c>
      <c r="X23" s="50" t="str">
        <f t="shared" si="6"/>
        <v/>
      </c>
      <c r="Y23" s="50" t="str">
        <f t="shared" si="7"/>
        <v/>
      </c>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c r="A24" s="382"/>
      <c r="B24" s="383"/>
      <c r="C24" s="383"/>
      <c r="D24" s="383"/>
      <c r="E24" s="383"/>
      <c r="F24" s="383"/>
      <c r="G24" s="60"/>
      <c r="H24" s="61"/>
      <c r="I24" s="384"/>
      <c r="J24" s="385"/>
      <c r="K24" s="386"/>
      <c r="L24" s="62"/>
      <c r="M24" s="25"/>
      <c r="N24" s="45"/>
      <c r="O24" s="26"/>
      <c r="P24" s="390" t="s">
        <v>41</v>
      </c>
      <c r="Q24" s="63"/>
      <c r="R24" s="392" t="s">
        <v>41</v>
      </c>
      <c r="S24" s="63"/>
      <c r="T24" s="24"/>
      <c r="U24" s="49"/>
      <c r="V24" s="49" t="str">
        <f t="shared" si="4"/>
        <v/>
      </c>
      <c r="W24" s="49"/>
      <c r="X24" s="50"/>
      <c r="Y24" s="50"/>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ht="18.600000000000001" thickBot="1">
      <c r="A25" s="394"/>
      <c r="B25" s="395"/>
      <c r="C25" s="395"/>
      <c r="D25" s="395"/>
      <c r="E25" s="395"/>
      <c r="F25" s="395"/>
      <c r="G25" s="64"/>
      <c r="H25" s="61"/>
      <c r="I25" s="387"/>
      <c r="J25" s="388"/>
      <c r="K25" s="389"/>
      <c r="L25" s="62"/>
      <c r="M25" s="25"/>
      <c r="N25" s="45"/>
      <c r="O25" s="26"/>
      <c r="P25" s="391"/>
      <c r="Q25" s="63"/>
      <c r="R25" s="393"/>
      <c r="S25" s="63"/>
      <c r="T25" s="24"/>
      <c r="U25" s="49"/>
      <c r="V25" s="49" t="str">
        <f t="shared" si="4"/>
        <v/>
      </c>
      <c r="W25" s="49"/>
      <c r="X25" s="50"/>
      <c r="Y25" s="50"/>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c r="A26" s="356"/>
      <c r="B26" s="357"/>
      <c r="C26" s="357"/>
      <c r="D26" s="357"/>
      <c r="E26" s="357"/>
      <c r="F26" s="357"/>
      <c r="G26" s="65"/>
      <c r="H26" s="66"/>
      <c r="I26" s="66"/>
      <c r="J26" s="66"/>
      <c r="K26" s="67"/>
      <c r="L26" s="62"/>
      <c r="M26" s="25"/>
      <c r="N26" s="58"/>
      <c r="O26" s="26"/>
      <c r="P26" s="59"/>
      <c r="Q26" s="59"/>
      <c r="R26" s="59"/>
      <c r="S26" s="59"/>
      <c r="T26" s="24"/>
      <c r="U26" s="49" t="str">
        <f t="shared" si="3"/>
        <v/>
      </c>
      <c r="V26" s="49" t="str">
        <f t="shared" si="4"/>
        <v/>
      </c>
      <c r="W26" s="49" t="str">
        <f t="shared" si="5"/>
        <v/>
      </c>
      <c r="X26" s="50" t="str">
        <f t="shared" si="6"/>
        <v/>
      </c>
      <c r="Y26" s="50" t="str">
        <f t="shared" si="7"/>
        <v/>
      </c>
      <c r="Z26" s="68"/>
      <c r="AA26" s="68"/>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c r="A27" s="358"/>
      <c r="B27" s="359"/>
      <c r="C27" s="359"/>
      <c r="D27" s="359"/>
      <c r="E27" s="359"/>
      <c r="F27" s="359"/>
      <c r="G27" s="60"/>
      <c r="H27" s="69"/>
      <c r="I27" s="360"/>
      <c r="J27" s="361"/>
      <c r="K27" s="362"/>
      <c r="L27" s="62"/>
      <c r="M27" s="25"/>
      <c r="N27" s="45"/>
      <c r="O27" s="26"/>
      <c r="P27" s="46"/>
      <c r="Q27" s="70"/>
      <c r="R27" s="48"/>
      <c r="S27" s="70"/>
      <c r="T27" s="24"/>
      <c r="U27" s="49"/>
      <c r="V27" s="49" t="str">
        <f t="shared" si="4"/>
        <v/>
      </c>
      <c r="W27" s="49"/>
      <c r="X27" s="50"/>
      <c r="Y27" s="50"/>
      <c r="Z27" s="68"/>
      <c r="AA27" s="68"/>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c r="A28" s="358"/>
      <c r="B28" s="359"/>
      <c r="C28" s="359"/>
      <c r="D28" s="359"/>
      <c r="E28" s="359"/>
      <c r="F28" s="359"/>
      <c r="G28" s="60"/>
      <c r="H28" s="69"/>
      <c r="I28" s="363"/>
      <c r="J28" s="364"/>
      <c r="K28" s="365"/>
      <c r="L28" s="62"/>
      <c r="M28" s="25"/>
      <c r="N28" s="45"/>
      <c r="O28" s="26"/>
      <c r="P28" s="46"/>
      <c r="Q28" s="70"/>
      <c r="R28" s="48"/>
      <c r="S28" s="70"/>
      <c r="T28" s="24"/>
      <c r="U28" s="49"/>
      <c r="V28" s="49" t="str">
        <f t="shared" si="4"/>
        <v/>
      </c>
      <c r="W28" s="49"/>
      <c r="X28" s="50"/>
      <c r="Y28" s="50"/>
      <c r="Z28" s="62"/>
      <c r="AA28" s="62"/>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c r="A29" s="366"/>
      <c r="B29" s="367"/>
      <c r="C29" s="367"/>
      <c r="D29" s="367"/>
      <c r="E29" s="367"/>
      <c r="F29" s="367"/>
      <c r="G29" s="60"/>
      <c r="H29" s="69"/>
      <c r="I29" s="363"/>
      <c r="J29" s="364"/>
      <c r="K29" s="365"/>
      <c r="L29" s="62"/>
      <c r="M29" s="25"/>
      <c r="N29" s="45"/>
      <c r="O29" s="26"/>
      <c r="P29" s="46"/>
      <c r="Q29" s="70"/>
      <c r="R29" s="48"/>
      <c r="S29" s="70"/>
      <c r="T29" s="24"/>
      <c r="U29" s="49"/>
      <c r="V29" s="49" t="str">
        <f t="shared" si="4"/>
        <v/>
      </c>
      <c r="W29" s="49"/>
      <c r="X29" s="50"/>
      <c r="Y29" s="50"/>
      <c r="Z29" s="71"/>
      <c r="AA29" s="71"/>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ht="18.600000000000001" thickBot="1">
      <c r="A30" s="368"/>
      <c r="B30" s="369"/>
      <c r="C30" s="369"/>
      <c r="D30" s="369"/>
      <c r="E30" s="369"/>
      <c r="F30" s="369"/>
      <c r="G30" s="72"/>
      <c r="H30" s="73"/>
      <c r="I30" s="363"/>
      <c r="J30" s="364"/>
      <c r="K30" s="365"/>
      <c r="L30" s="62"/>
      <c r="M30" s="25"/>
      <c r="N30" s="74"/>
      <c r="O30" s="26"/>
      <c r="P30" s="75"/>
      <c r="Q30" s="70"/>
      <c r="R30" s="76"/>
      <c r="S30" s="70"/>
      <c r="T30" s="24"/>
      <c r="U30" s="49"/>
      <c r="V30" s="49" t="str">
        <f t="shared" si="4"/>
        <v/>
      </c>
      <c r="W30" s="49"/>
      <c r="X30" s="50"/>
      <c r="Y30" s="50"/>
      <c r="Z30" s="77"/>
      <c r="AA30" s="77"/>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19.8" thickBot="1">
      <c r="A31" s="370" t="s">
        <v>42</v>
      </c>
      <c r="B31" s="371"/>
      <c r="C31" s="371"/>
      <c r="D31" s="371"/>
      <c r="E31" s="371"/>
      <c r="F31" s="372"/>
      <c r="G31" s="78"/>
      <c r="H31" s="79">
        <v>1</v>
      </c>
      <c r="I31" s="373"/>
      <c r="J31" s="374"/>
      <c r="K31" s="375"/>
      <c r="L31" s="24"/>
      <c r="M31" s="80" t="s">
        <v>43</v>
      </c>
      <c r="N31" s="81">
        <f>SUM(N7:N30)</f>
        <v>0</v>
      </c>
      <c r="O31" s="26"/>
      <c r="P31" s="82" t="s">
        <v>44</v>
      </c>
      <c r="Q31" s="83" t="str">
        <f>TEXT(SUM(Q7:Q30), "0") &amp; " mm"</f>
        <v>0 mm</v>
      </c>
      <c r="R31" s="84" t="s">
        <v>45</v>
      </c>
      <c r="S31" s="85" t="str">
        <f>TEXT(SUM(S7:S30), "0") &amp; " g"</f>
        <v>0 g</v>
      </c>
      <c r="T31" s="24"/>
      <c r="U31" s="49" t="str">
        <f t="shared" si="3"/>
        <v xml:space="preserve">送 料   </v>
      </c>
      <c r="V31" s="49"/>
      <c r="W31" s="49">
        <f t="shared" si="5"/>
        <v>0</v>
      </c>
      <c r="X31" s="50">
        <f t="shared" si="6"/>
        <v>1</v>
      </c>
      <c r="Y31" s="50">
        <f>IF(H31&gt;=1, G31, "")</f>
        <v>0</v>
      </c>
      <c r="Z31" s="86"/>
      <c r="AA31" s="86"/>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ht="19.8" thickBot="1">
      <c r="A32" s="376"/>
      <c r="B32" s="376"/>
      <c r="C32" s="376"/>
      <c r="D32" s="376"/>
      <c r="E32" s="376"/>
      <c r="F32" s="376"/>
      <c r="G32" s="87"/>
      <c r="H32" s="88"/>
      <c r="I32" s="377"/>
      <c r="J32" s="378"/>
      <c r="K32" s="378"/>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ht="18.600000000000001" thickBot="1">
      <c r="A33" s="379"/>
      <c r="B33" s="379"/>
      <c r="C33" s="379"/>
      <c r="D33" s="379"/>
      <c r="E33" s="379"/>
      <c r="F33" s="379"/>
      <c r="G33" s="24"/>
      <c r="H33" s="24"/>
      <c r="I33" s="24"/>
      <c r="J33" s="24"/>
      <c r="K33" s="24"/>
      <c r="L33" s="24"/>
      <c r="M33" s="89" t="s">
        <v>46</v>
      </c>
      <c r="N33" s="90">
        <f>G31</f>
        <v>0</v>
      </c>
      <c r="O33" s="26"/>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ht="18.600000000000001" thickBot="1">
      <c r="A34" s="355" t="s">
        <v>47</v>
      </c>
      <c r="B34" s="355"/>
      <c r="C34" s="355"/>
      <c r="D34" s="355"/>
      <c r="E34" s="355"/>
      <c r="F34" s="355"/>
      <c r="G34" s="355"/>
      <c r="H34" s="355"/>
      <c r="I34" s="355"/>
      <c r="J34" s="355"/>
      <c r="K34" s="355"/>
      <c r="L34" s="24"/>
      <c r="M34" s="91" t="s">
        <v>48</v>
      </c>
      <c r="N34" s="92">
        <f>IF(ISNUMBER(SEARCH("着払", N33)), N31, N31+N33)</f>
        <v>0</v>
      </c>
      <c r="O34" s="26"/>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c r="A35" s="337" t="s">
        <v>8</v>
      </c>
      <c r="B35" s="337"/>
      <c r="C35" s="93" t="s">
        <v>9</v>
      </c>
      <c r="D35" s="347">
        <f>申込書!D14</f>
        <v>0</v>
      </c>
      <c r="E35" s="347"/>
      <c r="F35" s="348"/>
      <c r="G35" s="348"/>
      <c r="H35" s="348"/>
      <c r="I35" s="348"/>
      <c r="J35" s="348"/>
      <c r="K35" s="348"/>
      <c r="L35" s="24"/>
      <c r="M35" s="25"/>
      <c r="N35" s="25"/>
      <c r="O35" s="26"/>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c r="A36" s="337"/>
      <c r="B36" s="337"/>
      <c r="C36" s="349">
        <f>申込書!C15</f>
        <v>0</v>
      </c>
      <c r="D36" s="349"/>
      <c r="E36" s="349"/>
      <c r="F36" s="349"/>
      <c r="G36" s="349"/>
      <c r="H36" s="349"/>
      <c r="I36" s="349"/>
      <c r="J36" s="349"/>
      <c r="K36" s="349"/>
      <c r="L36" s="24"/>
      <c r="M36" s="95"/>
      <c r="N36" s="25"/>
      <c r="O36" s="350" t="s">
        <v>49</v>
      </c>
      <c r="P36" s="351"/>
      <c r="Q36" s="340" t="s">
        <v>50</v>
      </c>
      <c r="R36" s="341"/>
      <c r="S36" s="342"/>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c r="A37" s="346" t="s">
        <v>11</v>
      </c>
      <c r="B37" s="337"/>
      <c r="C37" s="335">
        <f>申込書!C16</f>
        <v>0</v>
      </c>
      <c r="D37" s="335"/>
      <c r="E37" s="335"/>
      <c r="F37" s="335"/>
      <c r="G37" s="335"/>
      <c r="H37" s="335"/>
      <c r="I37" s="335"/>
      <c r="J37" s="335"/>
      <c r="K37" s="335"/>
      <c r="L37" s="24"/>
      <c r="M37" s="95"/>
      <c r="N37" s="25"/>
      <c r="O37" s="352"/>
      <c r="P37" s="353"/>
      <c r="Q37" s="343"/>
      <c r="R37" s="344"/>
      <c r="S37" s="345"/>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ht="24">
      <c r="A38" s="337"/>
      <c r="B38" s="337"/>
      <c r="C38" s="93" t="s">
        <v>12</v>
      </c>
      <c r="D38" s="335">
        <f>申込書!D17</f>
        <v>0</v>
      </c>
      <c r="E38" s="335"/>
      <c r="F38" s="335"/>
      <c r="G38" s="335"/>
      <c r="H38" s="93" t="s">
        <v>13</v>
      </c>
      <c r="I38" s="335">
        <f>申込書!I17</f>
        <v>0</v>
      </c>
      <c r="J38" s="335"/>
      <c r="K38" s="335"/>
      <c r="L38" s="24"/>
      <c r="M38" s="95"/>
      <c r="N38" s="25"/>
      <c r="O38" s="95"/>
      <c r="P38" s="62" t="s">
        <v>51</v>
      </c>
      <c r="Q38" s="96" t="s">
        <v>52</v>
      </c>
      <c r="R38" s="354">
        <v>33519242803</v>
      </c>
      <c r="S38" s="35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c r="A39" s="334" t="s">
        <v>14</v>
      </c>
      <c r="B39" s="334"/>
      <c r="C39" s="335">
        <f>申込書!C18</f>
        <v>0</v>
      </c>
      <c r="D39" s="335"/>
      <c r="E39" s="335"/>
      <c r="F39" s="335"/>
      <c r="G39" s="335"/>
      <c r="H39" s="335"/>
      <c r="I39" s="335"/>
      <c r="J39" s="335"/>
      <c r="K39" s="335"/>
      <c r="L39" s="24"/>
      <c r="M39" s="97"/>
      <c r="N39" s="25"/>
      <c r="O39" s="97"/>
      <c r="P39" s="71"/>
      <c r="Q39" s="62" t="s">
        <v>53</v>
      </c>
      <c r="R39" s="336" t="s">
        <v>54</v>
      </c>
      <c r="S39" s="336"/>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c r="A40" s="337" t="s">
        <v>15</v>
      </c>
      <c r="B40" s="337"/>
      <c r="C40" s="335">
        <f>申込書!C19</f>
        <v>0</v>
      </c>
      <c r="D40" s="335"/>
      <c r="E40" s="335"/>
      <c r="F40" s="335"/>
      <c r="G40" s="335"/>
      <c r="H40" s="93" t="s">
        <v>17</v>
      </c>
      <c r="I40" s="335">
        <f>申込書!I19</f>
        <v>0</v>
      </c>
      <c r="J40" s="335"/>
      <c r="K40" s="335"/>
      <c r="L40" s="24"/>
      <c r="M40" s="95"/>
      <c r="N40" s="25"/>
      <c r="O40" s="98" t="s">
        <v>55</v>
      </c>
      <c r="P40" s="99">
        <v>385</v>
      </c>
      <c r="Q40" s="338" t="s">
        <v>56</v>
      </c>
      <c r="R40" s="339"/>
      <c r="S40" s="339"/>
      <c r="T40" s="24" t="s">
        <v>57</v>
      </c>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ht="19.95" customHeight="1">
      <c r="A41" s="327" t="s">
        <v>58</v>
      </c>
      <c r="B41" s="327"/>
      <c r="C41" s="328">
        <f>申込書!C20</f>
        <v>0</v>
      </c>
      <c r="D41" s="328"/>
      <c r="E41" s="328"/>
      <c r="F41" s="328"/>
      <c r="G41" s="328"/>
      <c r="H41" s="328"/>
      <c r="I41" s="328"/>
      <c r="J41" s="328"/>
      <c r="K41" s="328"/>
      <c r="L41" s="24"/>
      <c r="M41" s="95"/>
      <c r="N41" s="25"/>
      <c r="O41" s="100" t="s">
        <v>59</v>
      </c>
      <c r="P41" s="101">
        <v>430</v>
      </c>
      <c r="Q41" s="329" t="s">
        <v>60</v>
      </c>
      <c r="R41" s="329"/>
      <c r="S41" s="329"/>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ht="19.95" customHeight="1">
      <c r="A42" s="327"/>
      <c r="B42" s="327"/>
      <c r="C42" s="328"/>
      <c r="D42" s="328"/>
      <c r="E42" s="328"/>
      <c r="F42" s="328"/>
      <c r="G42" s="328"/>
      <c r="H42" s="328"/>
      <c r="I42" s="328"/>
      <c r="J42" s="328"/>
      <c r="K42" s="328"/>
      <c r="L42" s="24"/>
      <c r="M42" s="25"/>
      <c r="N42" s="25"/>
      <c r="O42" s="100" t="s">
        <v>61</v>
      </c>
      <c r="P42" s="101">
        <v>600</v>
      </c>
      <c r="Q42" s="330" t="s">
        <v>62</v>
      </c>
      <c r="R42" s="331"/>
      <c r="S42" s="332"/>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row r="43" spans="1:61" ht="23.4">
      <c r="A43" s="333" t="s">
        <v>63</v>
      </c>
      <c r="B43" s="333"/>
      <c r="C43" s="333"/>
      <c r="D43" s="333"/>
      <c r="E43" s="333"/>
      <c r="F43" s="333"/>
      <c r="G43" s="333"/>
      <c r="H43" s="333"/>
      <c r="I43" s="333"/>
      <c r="J43" s="333"/>
      <c r="K43" s="333"/>
      <c r="L43" s="102"/>
      <c r="M43" s="102"/>
      <c r="N43" s="102"/>
      <c r="O43" s="102"/>
      <c r="P43" s="103"/>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spans="1:61">
      <c r="A44" s="26"/>
      <c r="B44" s="26"/>
      <c r="C44" s="26"/>
      <c r="D44" s="26"/>
      <c r="E44" s="26"/>
      <c r="F44" s="26"/>
      <c r="G44" s="26"/>
      <c r="H44" s="26"/>
      <c r="I44" s="26"/>
      <c r="J44" s="26"/>
      <c r="K44" s="105"/>
      <c r="L44" s="26"/>
      <c r="M44" s="26"/>
      <c r="N44" s="26"/>
      <c r="O44" s="26"/>
      <c r="P44" s="106"/>
      <c r="Q44" s="106"/>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24"/>
      <c r="BG44" s="24"/>
      <c r="BH44" s="24"/>
      <c r="BI44" s="24"/>
    </row>
    <row r="45" spans="1:61" ht="21">
      <c r="A45" s="107"/>
      <c r="B45" s="107"/>
      <c r="C45" s="107"/>
      <c r="D45" s="107"/>
      <c r="E45" s="24"/>
      <c r="F45" s="24"/>
      <c r="G45" s="24"/>
      <c r="H45" s="24"/>
      <c r="I45" s="24"/>
      <c r="J45" s="24"/>
      <c r="K45" s="24"/>
      <c r="L45" s="24"/>
      <c r="M45" s="25"/>
      <c r="N45" s="25"/>
      <c r="O45" s="25"/>
      <c r="P45" s="325"/>
      <c r="Q45" s="325"/>
      <c r="R45" s="325"/>
      <c r="S45" s="325"/>
      <c r="T45" s="325"/>
      <c r="U45" s="325"/>
      <c r="V45" s="325"/>
      <c r="W45" s="325"/>
      <c r="X45" s="325"/>
      <c r="Y45" s="325"/>
      <c r="Z45" s="325"/>
      <c r="AA45" s="325"/>
      <c r="AB45" s="325"/>
      <c r="AC45" s="325"/>
      <c r="AD45" s="325"/>
      <c r="AE45" s="325"/>
      <c r="AF45" s="325"/>
      <c r="AG45" s="325"/>
      <c r="AH45" s="325"/>
      <c r="AI45" s="322" t="s">
        <v>64</v>
      </c>
      <c r="AJ45" s="322"/>
      <c r="AK45" s="322"/>
      <c r="AL45" s="322"/>
      <c r="AM45" s="322"/>
      <c r="AN45" s="322"/>
      <c r="AO45" s="322"/>
      <c r="AP45" s="323"/>
      <c r="AQ45" s="324" t="s">
        <v>65</v>
      </c>
      <c r="AR45" s="322"/>
      <c r="AS45" s="322"/>
      <c r="AT45" s="322"/>
      <c r="AU45" s="322"/>
      <c r="AV45" s="322"/>
      <c r="AW45" s="322"/>
      <c r="AX45" s="322"/>
      <c r="AY45" s="322"/>
      <c r="AZ45" s="322"/>
      <c r="BA45" s="324" t="s">
        <v>66</v>
      </c>
      <c r="BB45" s="322"/>
      <c r="BC45" s="108"/>
      <c r="BD45" s="325"/>
      <c r="BE45" s="325"/>
      <c r="BF45" s="109"/>
      <c r="BG45" s="109"/>
      <c r="BH45" s="109"/>
      <c r="BI45" s="109"/>
    </row>
    <row r="46" spans="1:61" ht="18.600000000000001" thickBot="1">
      <c r="A46" s="110"/>
      <c r="B46" s="111"/>
      <c r="C46" s="112"/>
      <c r="D46" s="112"/>
      <c r="E46" s="112"/>
      <c r="F46" s="112"/>
      <c r="G46" s="112"/>
      <c r="H46" s="112"/>
      <c r="I46" s="113"/>
      <c r="J46" s="113"/>
      <c r="K46" s="113"/>
      <c r="L46" s="114"/>
      <c r="M46" s="114"/>
      <c r="N46" s="24"/>
      <c r="O46" s="24"/>
      <c r="P46" s="115">
        <v>408</v>
      </c>
      <c r="Q46" s="115">
        <v>408</v>
      </c>
      <c r="R46" s="115">
        <v>408</v>
      </c>
      <c r="S46" s="115">
        <v>408</v>
      </c>
      <c r="T46" s="115">
        <v>408</v>
      </c>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16"/>
      <c r="BC46" s="106"/>
      <c r="BD46" s="106"/>
      <c r="BE46" s="116"/>
      <c r="BF46" s="117"/>
      <c r="BG46" s="117"/>
      <c r="BH46" s="118"/>
      <c r="BI46" s="118"/>
    </row>
    <row r="47" spans="1:61" ht="54.6" customHeight="1" thickTop="1">
      <c r="A47" s="326" t="s">
        <v>67</v>
      </c>
      <c r="B47" s="119" t="s">
        <v>68</v>
      </c>
      <c r="C47" s="120" t="s">
        <v>69</v>
      </c>
      <c r="D47" s="121" t="s">
        <v>70</v>
      </c>
      <c r="E47" s="122" t="s">
        <v>71</v>
      </c>
      <c r="F47" s="123" t="s">
        <v>72</v>
      </c>
      <c r="G47" s="124" t="s">
        <v>48</v>
      </c>
      <c r="H47" s="125" t="s">
        <v>73</v>
      </c>
      <c r="I47" s="119" t="s">
        <v>74</v>
      </c>
      <c r="J47" s="126" t="s">
        <v>75</v>
      </c>
      <c r="K47" s="126" t="s">
        <v>76</v>
      </c>
      <c r="L47" s="126" t="s">
        <v>77</v>
      </c>
      <c r="M47" s="127" t="s">
        <v>78</v>
      </c>
      <c r="N47" s="126" t="s">
        <v>79</v>
      </c>
      <c r="O47" s="126" t="s">
        <v>80</v>
      </c>
      <c r="P47" s="128" t="s">
        <v>81</v>
      </c>
      <c r="Q47" s="128" t="s">
        <v>81</v>
      </c>
      <c r="R47" s="128" t="s">
        <v>81</v>
      </c>
      <c r="S47" s="128" t="s">
        <v>81</v>
      </c>
      <c r="T47" s="128" t="s">
        <v>81</v>
      </c>
      <c r="U47" s="129"/>
      <c r="V47" s="129"/>
      <c r="W47" s="130"/>
      <c r="X47" s="129"/>
      <c r="Y47" s="131"/>
      <c r="Z47" s="129"/>
      <c r="AA47" s="129"/>
      <c r="AB47" s="129"/>
      <c r="AC47" s="129"/>
      <c r="AD47" s="129"/>
      <c r="AE47" s="129"/>
      <c r="AF47" s="129"/>
      <c r="AG47" s="129"/>
      <c r="AH47" s="129"/>
      <c r="AI47" s="129"/>
      <c r="AJ47" s="129"/>
      <c r="AK47" s="129"/>
      <c r="AL47" s="129"/>
      <c r="AM47" s="129"/>
      <c r="AN47" s="129"/>
      <c r="AO47" s="129"/>
      <c r="AP47" s="129"/>
      <c r="AQ47" s="132"/>
      <c r="AR47" s="132"/>
      <c r="AS47" s="132"/>
      <c r="AT47" s="132"/>
      <c r="AU47" s="132"/>
      <c r="AV47" s="132"/>
      <c r="AW47" s="132"/>
      <c r="AX47" s="132"/>
      <c r="AY47" s="132"/>
      <c r="AZ47" s="132"/>
      <c r="BA47" s="133"/>
      <c r="BB47" s="133"/>
      <c r="BC47" s="134"/>
      <c r="BD47" s="133"/>
      <c r="BE47" s="133"/>
      <c r="BF47" s="135"/>
      <c r="BG47" s="135"/>
      <c r="BH47" s="136"/>
      <c r="BI47" s="136"/>
    </row>
    <row r="48" spans="1:61" ht="18.600000000000001" thickBot="1">
      <c r="A48" s="326"/>
      <c r="B48" s="137">
        <f>N4</f>
        <v>0</v>
      </c>
      <c r="C48" s="44"/>
      <c r="D48" s="138">
        <f>N31</f>
        <v>0</v>
      </c>
      <c r="E48" s="139"/>
      <c r="F48" s="140">
        <f>N33</f>
        <v>0</v>
      </c>
      <c r="G48" s="141">
        <f>N34</f>
        <v>0</v>
      </c>
      <c r="H48" s="142">
        <f ca="1">TODAY()</f>
        <v>45869</v>
      </c>
      <c r="I48" s="44"/>
      <c r="J48" s="44"/>
      <c r="K48" s="143" t="str">
        <f>C37 &amp; "　" &amp; IF(D38=0, "", D38 &amp; "　")&amp; IF(I38=0, "", I38)</f>
        <v>0　</v>
      </c>
      <c r="L48" s="94">
        <f>D35</f>
        <v>0</v>
      </c>
      <c r="M48" s="94">
        <f>C36</f>
        <v>0</v>
      </c>
      <c r="N48" s="94" t="str">
        <f>C40 &amp; IF(I40=0, "", "　内線" &amp;I40)</f>
        <v>0</v>
      </c>
      <c r="O48" s="94">
        <f>C39</f>
        <v>0</v>
      </c>
      <c r="P48" s="144">
        <f>H7</f>
        <v>0</v>
      </c>
      <c r="Q48" s="144">
        <f>H8</f>
        <v>0</v>
      </c>
      <c r="R48" s="144">
        <f>H9</f>
        <v>0</v>
      </c>
      <c r="S48" s="144">
        <f>H10</f>
        <v>0</v>
      </c>
      <c r="T48" s="144">
        <f>H11</f>
        <v>0</v>
      </c>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c r="AY48" s="145"/>
      <c r="AZ48" s="145"/>
      <c r="BA48" s="145"/>
      <c r="BB48" s="145"/>
      <c r="BC48" s="145"/>
      <c r="BD48" s="145"/>
      <c r="BE48" s="145"/>
      <c r="BF48" s="147"/>
      <c r="BG48" s="147"/>
      <c r="BH48" s="148"/>
      <c r="BI48" s="148"/>
    </row>
    <row r="49" spans="1:95" ht="18.600000000000001" thickTop="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row>
    <row r="50" spans="1:95">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row>
    <row r="51" spans="1:95" ht="19.95" customHeight="1">
      <c r="A51" s="150" t="s">
        <v>82</v>
      </c>
      <c r="B51" s="150" t="s">
        <v>83</v>
      </c>
      <c r="C51" s="151" t="s">
        <v>84</v>
      </c>
      <c r="D51" s="151" t="s">
        <v>78</v>
      </c>
      <c r="E51" s="152" t="s">
        <v>85</v>
      </c>
      <c r="F51" s="152" t="s">
        <v>86</v>
      </c>
      <c r="G51" s="24"/>
      <c r="H51" s="24"/>
      <c r="I51" s="24"/>
      <c r="J51" s="24"/>
      <c r="K51" s="24"/>
      <c r="L51" s="25"/>
      <c r="M51" s="25"/>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row>
    <row r="52" spans="1:95" ht="19.95" customHeight="1">
      <c r="A52" s="153">
        <f>C37</f>
        <v>0</v>
      </c>
      <c r="B52" s="153" t="str">
        <f>IF(D38=0, "", D38 &amp; "　")&amp;IF(I38=0, "", I38)</f>
        <v/>
      </c>
      <c r="C52" s="154">
        <f>L48</f>
        <v>0</v>
      </c>
      <c r="D52" s="153">
        <f>M48</f>
        <v>0</v>
      </c>
      <c r="E52" s="155" t="str">
        <f>N48</f>
        <v>0</v>
      </c>
      <c r="F52" s="156">
        <f>B48</f>
        <v>0</v>
      </c>
      <c r="G52" s="24"/>
      <c r="H52" s="24"/>
      <c r="I52" s="24"/>
      <c r="J52" s="24"/>
      <c r="K52" s="24"/>
      <c r="L52" s="25"/>
      <c r="M52" s="25"/>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row>
    <row r="53" spans="1:95">
      <c r="A53" s="24"/>
      <c r="B53" s="24"/>
      <c r="C53" s="24"/>
      <c r="D53" s="24"/>
      <c r="E53" s="24"/>
      <c r="F53" s="24"/>
      <c r="G53" s="24"/>
      <c r="H53" s="24"/>
      <c r="I53" s="24"/>
      <c r="J53" s="24"/>
      <c r="K53" s="24"/>
      <c r="L53" s="24"/>
      <c r="M53" s="25"/>
      <c r="N53" s="24"/>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row>
    <row r="54" spans="1:95">
      <c r="A54" s="24" t="s">
        <v>87</v>
      </c>
      <c r="B54" s="24"/>
      <c r="C54" s="24"/>
      <c r="D54" s="24"/>
      <c r="E54" s="24"/>
      <c r="F54" s="24"/>
      <c r="G54" s="24"/>
      <c r="H54" s="24"/>
      <c r="I54" s="24"/>
      <c r="J54" s="24"/>
      <c r="K54" s="24"/>
      <c r="L54" s="24"/>
      <c r="M54" s="24"/>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row>
    <row r="55" spans="1:95" ht="80.400000000000006" customHeight="1">
      <c r="A55" s="157" t="s">
        <v>88</v>
      </c>
      <c r="B55" s="158" t="s">
        <v>89</v>
      </c>
      <c r="C55" s="157" t="s">
        <v>90</v>
      </c>
      <c r="D55" s="159" t="s">
        <v>91</v>
      </c>
      <c r="E55" s="160" t="s">
        <v>92</v>
      </c>
      <c r="F55" s="161" t="s">
        <v>93</v>
      </c>
      <c r="G55" s="157" t="s">
        <v>94</v>
      </c>
      <c r="H55" s="157" t="s">
        <v>95</v>
      </c>
      <c r="I55" s="158" t="s">
        <v>96</v>
      </c>
      <c r="J55" s="157" t="s">
        <v>97</v>
      </c>
      <c r="K55" s="158" t="s">
        <v>98</v>
      </c>
      <c r="L55" s="158" t="s">
        <v>99</v>
      </c>
      <c r="M55" s="157" t="s">
        <v>100</v>
      </c>
      <c r="N55" s="157" t="s">
        <v>101</v>
      </c>
      <c r="O55" s="157" t="s">
        <v>102</v>
      </c>
      <c r="P55" s="158" t="s">
        <v>103</v>
      </c>
      <c r="Q55" s="157" t="s">
        <v>104</v>
      </c>
      <c r="R55" s="157" t="s">
        <v>105</v>
      </c>
      <c r="S55" s="157" t="s">
        <v>106</v>
      </c>
      <c r="T55" s="158" t="s">
        <v>107</v>
      </c>
      <c r="U55" s="157" t="s">
        <v>108</v>
      </c>
      <c r="V55" s="158" t="s">
        <v>109</v>
      </c>
      <c r="W55" s="158" t="s">
        <v>110</v>
      </c>
      <c r="X55" s="157" t="s">
        <v>111</v>
      </c>
      <c r="Y55" s="158" t="s">
        <v>112</v>
      </c>
      <c r="Z55" s="157" t="s">
        <v>113</v>
      </c>
      <c r="AA55" s="157" t="s">
        <v>114</v>
      </c>
      <c r="AB55" s="158" t="s">
        <v>115</v>
      </c>
      <c r="AC55" s="157" t="s">
        <v>116</v>
      </c>
      <c r="AD55" s="157" t="s">
        <v>117</v>
      </c>
      <c r="AE55" s="157" t="s">
        <v>118</v>
      </c>
      <c r="AF55" s="157" t="s">
        <v>119</v>
      </c>
      <c r="AG55" s="157" t="s">
        <v>120</v>
      </c>
      <c r="AH55" s="157" t="s">
        <v>121</v>
      </c>
      <c r="AI55" s="157" t="s">
        <v>122</v>
      </c>
      <c r="AJ55" s="157" t="s">
        <v>123</v>
      </c>
      <c r="AK55" s="157" t="s">
        <v>124</v>
      </c>
      <c r="AL55" s="157" t="s">
        <v>125</v>
      </c>
      <c r="AM55" s="157" t="s">
        <v>126</v>
      </c>
      <c r="AN55" s="158" t="s">
        <v>127</v>
      </c>
      <c r="AO55" s="157" t="s">
        <v>128</v>
      </c>
      <c r="AP55" s="158" t="s">
        <v>129</v>
      </c>
      <c r="AQ55" s="157" t="s">
        <v>130</v>
      </c>
      <c r="AR55" s="157" t="s">
        <v>131</v>
      </c>
      <c r="AS55" s="157" t="s">
        <v>132</v>
      </c>
      <c r="AT55" s="157" t="s">
        <v>133</v>
      </c>
      <c r="AU55" s="157" t="s">
        <v>134</v>
      </c>
      <c r="AV55" s="157" t="s">
        <v>135</v>
      </c>
      <c r="AW55" s="157" t="s">
        <v>136</v>
      </c>
      <c r="AX55" s="157" t="s">
        <v>137</v>
      </c>
      <c r="AY55" s="157" t="s">
        <v>138</v>
      </c>
      <c r="AZ55" s="157" t="s">
        <v>139</v>
      </c>
      <c r="BA55" s="157" t="s">
        <v>140</v>
      </c>
      <c r="BB55" s="157" t="s">
        <v>141</v>
      </c>
      <c r="BC55" s="162" t="s">
        <v>142</v>
      </c>
      <c r="BD55" s="162" t="s">
        <v>143</v>
      </c>
      <c r="BE55" s="162" t="s">
        <v>144</v>
      </c>
      <c r="BF55" s="162" t="s">
        <v>145</v>
      </c>
      <c r="BG55" s="162" t="s">
        <v>146</v>
      </c>
      <c r="BH55" s="162" t="s">
        <v>147</v>
      </c>
      <c r="BI55" s="162" t="s">
        <v>148</v>
      </c>
      <c r="BJ55" s="162" t="s">
        <v>149</v>
      </c>
      <c r="BK55" s="162" t="s">
        <v>150</v>
      </c>
      <c r="BL55" s="162" t="s">
        <v>151</v>
      </c>
      <c r="BM55" s="162" t="s">
        <v>152</v>
      </c>
      <c r="BN55" s="162" t="s">
        <v>153</v>
      </c>
      <c r="BO55" s="162" t="s">
        <v>154</v>
      </c>
      <c r="BP55" s="162" t="s">
        <v>155</v>
      </c>
      <c r="BQ55" s="162" t="s">
        <v>156</v>
      </c>
      <c r="BR55" s="162" t="s">
        <v>157</v>
      </c>
      <c r="BS55" s="162" t="s">
        <v>158</v>
      </c>
      <c r="BT55" s="162" t="s">
        <v>159</v>
      </c>
      <c r="BU55" s="162" t="s">
        <v>160</v>
      </c>
      <c r="BV55" s="157" t="s">
        <v>161</v>
      </c>
      <c r="BW55" s="157" t="s">
        <v>162</v>
      </c>
      <c r="BX55" s="157" t="s">
        <v>163</v>
      </c>
      <c r="BY55" s="157" t="s">
        <v>164</v>
      </c>
      <c r="BZ55" s="157" t="s">
        <v>165</v>
      </c>
      <c r="CA55" s="157" t="s">
        <v>166</v>
      </c>
      <c r="CB55" s="157" t="s">
        <v>167</v>
      </c>
      <c r="CC55" s="157" t="s">
        <v>168</v>
      </c>
      <c r="CD55" s="157" t="s">
        <v>169</v>
      </c>
      <c r="CE55" s="159" t="s">
        <v>170</v>
      </c>
      <c r="CF55" s="159" t="s">
        <v>171</v>
      </c>
      <c r="CG55" s="159" t="s">
        <v>172</v>
      </c>
      <c r="CH55" s="159" t="s">
        <v>172</v>
      </c>
      <c r="CI55" s="157" t="s">
        <v>173</v>
      </c>
      <c r="CJ55" s="157" t="s">
        <v>174</v>
      </c>
      <c r="CK55" s="157" t="s">
        <v>175</v>
      </c>
      <c r="CL55" s="157" t="s">
        <v>176</v>
      </c>
      <c r="CM55" s="157" t="s">
        <v>177</v>
      </c>
      <c r="CN55" s="157" t="s">
        <v>178</v>
      </c>
      <c r="CO55" s="157" t="s">
        <v>179</v>
      </c>
      <c r="CP55" s="157" t="s">
        <v>180</v>
      </c>
      <c r="CQ55" s="157" t="s">
        <v>181</v>
      </c>
    </row>
    <row r="56" spans="1:95">
      <c r="A56" s="163"/>
      <c r="B56" s="163" t="s">
        <v>182</v>
      </c>
      <c r="C56" s="163"/>
      <c r="D56" s="163"/>
      <c r="E56" s="163"/>
      <c r="F56" s="163"/>
      <c r="G56" s="163"/>
      <c r="H56" s="163"/>
      <c r="I56" s="163">
        <f>C40</f>
        <v>0</v>
      </c>
      <c r="J56" s="163"/>
      <c r="K56" s="163">
        <f>D35</f>
        <v>0</v>
      </c>
      <c r="L56" s="163">
        <f>C36</f>
        <v>0</v>
      </c>
      <c r="M56" s="163"/>
      <c r="N56" s="163" t="str">
        <f>IF(C37=0, "", C37)</f>
        <v/>
      </c>
      <c r="O56" s="163" t="str">
        <f>IF(D38=0, "", D38)</f>
        <v/>
      </c>
      <c r="P56" s="163">
        <f>I38</f>
        <v>0</v>
      </c>
      <c r="Q56" s="163"/>
      <c r="R56" s="163" t="s">
        <v>183</v>
      </c>
      <c r="S56" s="163"/>
      <c r="T56" s="163" t="s">
        <v>184</v>
      </c>
      <c r="U56" s="164"/>
      <c r="V56" s="163" t="s">
        <v>185</v>
      </c>
      <c r="W56" s="163" t="s">
        <v>186</v>
      </c>
      <c r="X56" s="163" t="s">
        <v>187</v>
      </c>
      <c r="Y56" s="163" t="s">
        <v>188</v>
      </c>
      <c r="Z56" s="163"/>
      <c r="AA56" s="163"/>
      <c r="AB56" s="163" t="s">
        <v>189</v>
      </c>
      <c r="AC56" s="164"/>
      <c r="AD56" s="164"/>
      <c r="AE56" s="164"/>
      <c r="AF56" s="164"/>
      <c r="AG56" s="165"/>
      <c r="AH56" s="164"/>
      <c r="AI56" s="164"/>
      <c r="AJ56" s="164"/>
      <c r="AK56" s="164"/>
      <c r="AL56" s="164"/>
      <c r="AM56" s="164"/>
      <c r="AN56" s="163" t="s">
        <v>190</v>
      </c>
      <c r="AO56" s="163"/>
      <c r="AP56" s="163" t="s">
        <v>191</v>
      </c>
      <c r="AQ56" s="163"/>
      <c r="AR56" s="163"/>
      <c r="AS56" s="163"/>
      <c r="AT56" s="163"/>
      <c r="AU56" s="163"/>
      <c r="AV56" s="163"/>
      <c r="AW56" s="166"/>
      <c r="AX56" s="163"/>
      <c r="AY56" s="163"/>
      <c r="AZ56" s="163"/>
      <c r="BA56" s="166"/>
      <c r="BB56" s="163"/>
      <c r="BC56" s="167"/>
      <c r="BD56" s="167"/>
      <c r="BE56" s="167"/>
      <c r="BF56" s="167"/>
      <c r="BG56" s="167"/>
      <c r="BH56" s="167"/>
      <c r="BI56" s="167"/>
      <c r="BJ56" s="167"/>
      <c r="BK56" s="167"/>
      <c r="BL56" s="167"/>
      <c r="BM56" s="167"/>
      <c r="BN56" s="167"/>
      <c r="BO56" s="167"/>
      <c r="BP56" s="167"/>
      <c r="BQ56" s="167"/>
      <c r="BR56" s="167"/>
      <c r="BS56" s="167"/>
      <c r="BT56" s="167"/>
      <c r="BU56" s="167"/>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row>
    <row r="57" spans="1:9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row>
    <row r="58" spans="1:95">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row>
    <row r="59" spans="1:95">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row>
    <row r="60" spans="1:95">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row>
    <row r="61" spans="1:9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row>
    <row r="62" spans="1:95">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row>
    <row r="63" spans="1:95">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row>
    <row r="64" spans="1:95">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row>
    <row r="65" spans="1:57">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row>
    <row r="66" spans="1:57">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row>
    <row r="67" spans="1:57">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row>
    <row r="68" spans="1:57">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row>
    <row r="69" spans="1:57">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row>
    <row r="70" spans="1:57">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row>
    <row r="71" spans="1:57">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row>
    <row r="72" spans="1:57">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row>
    <row r="73" spans="1:57">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row>
    <row r="74" spans="1:57">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row>
    <row r="75" spans="1:57">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row>
    <row r="76" spans="1:57">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row>
    <row r="77" spans="1:57">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row>
    <row r="78" spans="1:57">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row>
    <row r="79" spans="1:57">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row>
    <row r="80" spans="1:57">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row>
    <row r="81" spans="1:57">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row>
    <row r="82" spans="1:57">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row>
    <row r="83" spans="1:57">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row>
    <row r="84" spans="1:57">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row>
    <row r="85" spans="1:57">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row>
    <row r="86" spans="1:57">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row>
    <row r="87" spans="1:57">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row>
    <row r="88" spans="1:57">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row>
    <row r="89" spans="1:57">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row>
    <row r="90" spans="1:57">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row>
    <row r="91" spans="1:57">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row>
    <row r="92" spans="1:57">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row>
    <row r="93" spans="1:57">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row>
    <row r="94" spans="1:57">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row>
    <row r="95" spans="1:57">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row>
    <row r="96" spans="1:57">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row>
    <row r="97" spans="1:57">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row>
    <row r="98" spans="1:57">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row>
    <row r="99" spans="1:57">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row>
    <row r="100" spans="1:57">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row>
    <row r="101" spans="1:57">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row>
    <row r="102" spans="1:57">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row>
    <row r="103" spans="1:57">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row>
    <row r="104" spans="1:57">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row>
    <row r="105" spans="1:57">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row>
    <row r="106" spans="1:57">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row>
    <row r="107" spans="1:57">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row>
    <row r="108" spans="1:57">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row>
    <row r="109" spans="1:57">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row>
    <row r="110" spans="1:57">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row>
    <row r="111" spans="1:57">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row>
    <row r="112" spans="1:57">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row>
    <row r="113" spans="1:57">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row>
    <row r="114" spans="1:57">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row>
    <row r="115" spans="1:57">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row>
    <row r="116" spans="1:57">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row>
    <row r="117" spans="1:57">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row>
    <row r="118" spans="1:57">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row>
    <row r="119" spans="1:57">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row>
    <row r="120" spans="1:57">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row>
    <row r="121" spans="1:57">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row>
    <row r="122" spans="1:57">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row>
    <row r="123" spans="1:57">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row>
    <row r="124" spans="1:57">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row>
    <row r="125" spans="1:57">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row>
    <row r="126" spans="1:57">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row>
    <row r="127" spans="1:57">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row>
    <row r="128" spans="1:57">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row>
    <row r="129" spans="1:57">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row>
    <row r="130" spans="1:57">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row>
    <row r="131" spans="1:57">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row>
    <row r="132" spans="1:57">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row>
    <row r="133" spans="1:57">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row>
    <row r="134" spans="1:57">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row>
    <row r="135" spans="1:57">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row>
    <row r="136" spans="1:57">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row>
  </sheetData>
  <sheetProtection algorithmName="SHA-512" hashValue="+jDQOBvxgCx4S91M47G8BvKiA+uz57xSbfKLt1603gUwXZAR3Vm1bG8NxzYtEIOs8vJCM9szYcMOHPUOhP9W/Q==" saltValue="xh0df0mjsaCbaNN3its7hw==" spinCount="100000" sheet="1" objects="1" scenarios="1"/>
  <mergeCells count="84">
    <mergeCell ref="A7:F7"/>
    <mergeCell ref="I7:K7"/>
    <mergeCell ref="A1:K3"/>
    <mergeCell ref="L4:M4"/>
    <mergeCell ref="H5:K5"/>
    <mergeCell ref="A6:F6"/>
    <mergeCell ref="I6:K6"/>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25"/>
    <mergeCell ref="P24:P25"/>
    <mergeCell ref="R24:R25"/>
    <mergeCell ref="A25:F25"/>
    <mergeCell ref="A34:K34"/>
    <mergeCell ref="A26:F26"/>
    <mergeCell ref="A27:F27"/>
    <mergeCell ref="I27:K30"/>
    <mergeCell ref="A28:F28"/>
    <mergeCell ref="A29:F29"/>
    <mergeCell ref="A30:F30"/>
    <mergeCell ref="A31:F31"/>
    <mergeCell ref="I31:K31"/>
    <mergeCell ref="A32:F32"/>
    <mergeCell ref="I32:K32"/>
    <mergeCell ref="A33:F33"/>
    <mergeCell ref="Q36:S37"/>
    <mergeCell ref="A37:B38"/>
    <mergeCell ref="C37:K37"/>
    <mergeCell ref="D38:G38"/>
    <mergeCell ref="I38:K38"/>
    <mergeCell ref="A35:B36"/>
    <mergeCell ref="D35:E35"/>
    <mergeCell ref="F35:K35"/>
    <mergeCell ref="C36:K36"/>
    <mergeCell ref="O36:P37"/>
    <mergeCell ref="R38:S38"/>
    <mergeCell ref="A39:B39"/>
    <mergeCell ref="C39:K39"/>
    <mergeCell ref="R39:S39"/>
    <mergeCell ref="A40:B40"/>
    <mergeCell ref="C40:G40"/>
    <mergeCell ref="I40:K40"/>
    <mergeCell ref="Q40:S40"/>
    <mergeCell ref="A41:B42"/>
    <mergeCell ref="C41:K42"/>
    <mergeCell ref="Q41:S41"/>
    <mergeCell ref="Q42:S42"/>
    <mergeCell ref="A43:K43"/>
    <mergeCell ref="AI45:AP45"/>
    <mergeCell ref="AQ45:AZ45"/>
    <mergeCell ref="BA45:BB45"/>
    <mergeCell ref="BD45:BE45"/>
    <mergeCell ref="A47:A48"/>
    <mergeCell ref="P45:AH45"/>
  </mergeCells>
  <phoneticPr fontId="6"/>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95B246FC-F22F-4E66-83DD-0F748B2A4016}"/>
  </dataValidations>
  <hyperlinks>
    <hyperlink ref="Q36" r:id="rId1" xr:uid="{7ABF513D-001E-4908-86C6-2B344CCD9BE5}"/>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46CF-82CB-4DEE-95BF-CD9D75B6D7DB}">
  <sheetPr>
    <pageSetUpPr fitToPage="1"/>
  </sheetPr>
  <dimension ref="A1:CS116"/>
  <sheetViews>
    <sheetView showGridLines="0" view="pageBreakPreview" topLeftCell="A8"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47" width="1.88671875" style="49" customWidth="1"/>
    <col min="48" max="48" width="3.33203125" style="49" customWidth="1"/>
    <col min="49" max="51" width="1.88671875" style="49" customWidth="1"/>
    <col min="52" max="52" width="48.6640625" style="189" customWidth="1"/>
    <col min="53"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9.9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458" t="s">
        <v>192</v>
      </c>
      <c r="AJ1" s="458"/>
      <c r="AK1" s="458"/>
      <c r="AL1" s="458"/>
      <c r="AM1" s="458"/>
      <c r="AN1" s="458"/>
      <c r="AO1" s="458"/>
      <c r="AP1" s="459">
        <f>計算書!N4</f>
        <v>0</v>
      </c>
      <c r="AQ1" s="460"/>
      <c r="AR1" s="460"/>
      <c r="AS1" s="460"/>
      <c r="AT1" s="460"/>
      <c r="AU1" s="460"/>
      <c r="AV1" s="460"/>
      <c r="AW1" s="460"/>
      <c r="AX1" s="460"/>
      <c r="AZ1" s="49"/>
    </row>
    <row r="2" spans="1:97" ht="18" customHeight="1">
      <c r="AI2" s="461">
        <f ca="1">TODAY()</f>
        <v>45869</v>
      </c>
      <c r="AJ2" s="461"/>
      <c r="AK2" s="461"/>
      <c r="AL2" s="461"/>
      <c r="AM2" s="461"/>
      <c r="AN2" s="461"/>
      <c r="AO2" s="461"/>
      <c r="AP2" s="461"/>
      <c r="AQ2" s="461"/>
      <c r="AR2" s="461"/>
      <c r="AS2" s="461"/>
      <c r="AT2" s="461"/>
      <c r="AU2" s="461"/>
      <c r="AV2" s="461"/>
      <c r="AW2" s="461"/>
      <c r="AX2" s="461"/>
      <c r="AY2" s="49" t="s">
        <v>193</v>
      </c>
      <c r="AZ2" s="169"/>
      <c r="BA2" s="169"/>
      <c r="BB2" s="169"/>
      <c r="BC2" s="169"/>
      <c r="BD2" s="169"/>
      <c r="BE2" s="169"/>
      <c r="BF2" s="169"/>
      <c r="BG2" s="169"/>
      <c r="BH2" s="169"/>
      <c r="BI2" s="169"/>
      <c r="BJ2" s="169"/>
      <c r="BK2" s="169"/>
      <c r="BL2" s="169"/>
      <c r="BM2" s="169"/>
      <c r="BN2" s="169"/>
      <c r="BO2" s="169"/>
      <c r="BP2" s="169"/>
      <c r="BQ2" s="169"/>
      <c r="BR2" s="169"/>
      <c r="BS2" s="169"/>
      <c r="BT2" s="169"/>
      <c r="BU2" s="170"/>
      <c r="BV2" s="170"/>
      <c r="BW2" s="170"/>
      <c r="BX2" s="170"/>
      <c r="BY2" s="170"/>
      <c r="BZ2" s="170"/>
      <c r="CA2" s="170"/>
      <c r="CB2" s="170"/>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169"/>
      <c r="BA3" s="169"/>
      <c r="BB3" s="169"/>
      <c r="BC3" s="169"/>
      <c r="BD3" s="169"/>
      <c r="BE3" s="169"/>
      <c r="BF3" s="169"/>
      <c r="BG3" s="169"/>
      <c r="BH3" s="169"/>
      <c r="BI3" s="169"/>
      <c r="BJ3" s="169"/>
      <c r="BK3" s="169"/>
      <c r="BL3" s="169"/>
      <c r="BM3" s="169"/>
      <c r="BN3" s="169"/>
      <c r="BO3" s="169"/>
      <c r="BP3" s="169"/>
      <c r="BQ3" s="169"/>
      <c r="BR3" s="169"/>
      <c r="BS3" s="169"/>
      <c r="BT3" s="169"/>
      <c r="BU3" s="170"/>
      <c r="BV3" s="170"/>
      <c r="BW3" s="170"/>
      <c r="BX3" s="170"/>
      <c r="BY3" s="170"/>
      <c r="BZ3" s="170"/>
      <c r="CA3" s="170"/>
      <c r="CB3" s="170"/>
      <c r="CC3" s="170"/>
      <c r="CD3" s="170"/>
      <c r="CE3" s="170"/>
      <c r="CF3" s="170"/>
      <c r="CG3" s="170"/>
      <c r="CH3" s="170"/>
      <c r="CI3" s="170"/>
      <c r="CJ3" s="170"/>
      <c r="CK3" s="171"/>
      <c r="CL3" s="171"/>
      <c r="CM3" s="171"/>
      <c r="CN3" s="172"/>
      <c r="CO3" s="172"/>
      <c r="CP3" s="172"/>
      <c r="CQ3" s="172"/>
      <c r="CR3" s="172"/>
      <c r="CS3" s="172"/>
    </row>
    <row r="4" spans="1:97" ht="6" customHeight="1">
      <c r="A4" s="462" t="s">
        <v>194</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69"/>
      <c r="BA4" s="169"/>
      <c r="BB4" s="169"/>
      <c r="BC4" s="169"/>
      <c r="BD4" s="169"/>
      <c r="BE4" s="169"/>
      <c r="BF4" s="169"/>
      <c r="BG4" s="169"/>
      <c r="BH4" s="169"/>
      <c r="BI4" s="169"/>
      <c r="BJ4" s="169"/>
      <c r="BK4" s="169"/>
      <c r="BL4" s="169"/>
      <c r="BM4" s="169"/>
      <c r="BN4" s="169"/>
      <c r="BO4" s="169"/>
      <c r="BP4" s="169"/>
      <c r="BQ4" s="169"/>
      <c r="BR4" s="169"/>
      <c r="BS4" s="169"/>
      <c r="BT4" s="169"/>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Z5" s="169"/>
      <c r="BA5" s="169"/>
      <c r="BB5" s="169"/>
      <c r="BC5" s="169"/>
      <c r="BD5" s="169"/>
      <c r="BE5" s="169"/>
      <c r="BF5" s="169"/>
      <c r="BG5" s="169"/>
      <c r="BH5" s="169"/>
      <c r="BI5" s="169"/>
      <c r="BJ5" s="169"/>
      <c r="BK5" s="169"/>
      <c r="BL5" s="169"/>
      <c r="BM5" s="169"/>
      <c r="BN5" s="169"/>
      <c r="BO5" s="169"/>
      <c r="BP5" s="169"/>
      <c r="BQ5" s="169"/>
      <c r="BR5" s="169"/>
      <c r="BS5" s="169"/>
      <c r="BT5" s="169"/>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Z6" s="169"/>
      <c r="BA6" s="169"/>
      <c r="BB6" s="169"/>
      <c r="BC6" s="169"/>
      <c r="BD6" s="169"/>
      <c r="BE6" s="169"/>
      <c r="BF6" s="169"/>
      <c r="BG6" s="169"/>
      <c r="BH6" s="169"/>
      <c r="BI6" s="169"/>
      <c r="BJ6" s="169"/>
      <c r="BK6" s="169"/>
      <c r="BL6" s="169"/>
      <c r="BM6" s="169"/>
      <c r="BN6" s="169"/>
      <c r="BO6" s="169"/>
      <c r="BP6" s="169"/>
      <c r="BQ6" s="169"/>
      <c r="BR6" s="169"/>
      <c r="BS6" s="169"/>
      <c r="BT6" s="169"/>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Z7" s="169"/>
      <c r="BA7" s="169"/>
      <c r="BB7" s="169"/>
      <c r="BC7" s="169"/>
      <c r="BD7" s="169"/>
      <c r="BE7" s="169"/>
      <c r="BF7" s="169"/>
      <c r="BG7" s="169"/>
      <c r="BH7" s="169"/>
      <c r="BI7" s="169"/>
      <c r="BJ7" s="169"/>
      <c r="BK7" s="169"/>
      <c r="BL7" s="169"/>
      <c r="BM7" s="169"/>
      <c r="BN7" s="169"/>
      <c r="BO7" s="169"/>
      <c r="BP7" s="169"/>
      <c r="BQ7" s="169"/>
      <c r="BR7" s="169"/>
      <c r="BS7" s="169"/>
      <c r="BT7" s="169"/>
    </row>
    <row r="8" spans="1:97" ht="18" customHeight="1">
      <c r="C8" s="454">
        <f>計算書!C37</f>
        <v>0</v>
      </c>
      <c r="D8" s="454"/>
      <c r="E8" s="454"/>
      <c r="F8" s="454"/>
      <c r="G8" s="454"/>
      <c r="H8" s="454"/>
      <c r="I8" s="454"/>
      <c r="J8" s="454"/>
      <c r="K8" s="454"/>
      <c r="L8" s="454"/>
      <c r="M8" s="454"/>
      <c r="N8" s="454"/>
      <c r="O8" s="454"/>
      <c r="P8" s="454"/>
      <c r="Q8" s="454"/>
      <c r="R8" s="454"/>
      <c r="S8" s="454"/>
      <c r="T8" s="454"/>
      <c r="U8" s="454"/>
      <c r="AZ8" s="169"/>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
        <v>195</v>
      </c>
      <c r="W9" s="456"/>
      <c r="X9" s="456"/>
      <c r="Y9" s="178"/>
      <c r="Z9" s="178"/>
      <c r="AA9" s="168"/>
      <c r="AB9" s="168"/>
      <c r="AC9" s="168"/>
      <c r="AD9" s="168"/>
      <c r="AE9" s="168"/>
      <c r="AF9" s="168"/>
      <c r="AG9" s="168"/>
      <c r="AH9" s="168"/>
      <c r="AI9" s="168"/>
      <c r="AJ9" s="168"/>
      <c r="AK9" s="168"/>
      <c r="AL9" s="168"/>
      <c r="AM9" s="168"/>
      <c r="AN9" s="168"/>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180"/>
      <c r="Z10" s="178"/>
      <c r="AA10" s="168"/>
      <c r="AB10" s="168"/>
      <c r="AC10" s="168"/>
      <c r="AD10" s="168"/>
      <c r="AE10" s="168"/>
      <c r="AF10" s="168"/>
      <c r="AG10" s="168"/>
      <c r="AH10" s="168"/>
      <c r="AI10" s="168"/>
      <c r="AJ10" s="168"/>
      <c r="AK10" s="168"/>
      <c r="AL10" s="168"/>
      <c r="AM10" s="168"/>
      <c r="AN10" s="168"/>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0"/>
      <c r="CG10" s="170"/>
      <c r="CH10" s="170"/>
      <c r="CI10" s="170"/>
      <c r="CJ10" s="170"/>
      <c r="CK10" s="171"/>
      <c r="CL10" s="171"/>
      <c r="CM10" s="171"/>
      <c r="CN10" s="172"/>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83"/>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1"/>
      <c r="CL11" s="171"/>
      <c r="CM11" s="171"/>
      <c r="CN11" s="176"/>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83"/>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1"/>
      <c r="CL12" s="171"/>
      <c r="CM12" s="171"/>
      <c r="CN12" s="176"/>
      <c r="CO12" s="176"/>
      <c r="CP12" s="176"/>
      <c r="CQ12" s="176"/>
      <c r="CR12" s="176"/>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69"/>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1"/>
      <c r="CL13" s="171"/>
      <c r="CM13" s="171"/>
      <c r="CN13" s="172"/>
      <c r="CO13" s="172"/>
      <c r="CP13" s="172"/>
      <c r="CQ13" s="172"/>
      <c r="CR13" s="172"/>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7"/>
      <c r="BA14" s="188"/>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1"/>
      <c r="CL14" s="171"/>
      <c r="CM14" s="171"/>
      <c r="CN14" s="172"/>
      <c r="CO14" s="172"/>
      <c r="CP14" s="172"/>
      <c r="CQ14" s="172"/>
      <c r="CR14" s="172"/>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52" ht="18" customHeight="1">
      <c r="A17" s="168"/>
      <c r="B17" s="168"/>
      <c r="C17" s="449" t="s">
        <v>196</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row>
    <row r="18" spans="1:52" ht="18" customHeight="1">
      <c r="A18" s="168"/>
      <c r="B18" s="168"/>
    </row>
    <row r="19" spans="1:52" ht="18" customHeight="1">
      <c r="A19" s="429" t="s">
        <v>197</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row>
    <row r="20" spans="1:52" ht="18" customHeight="1">
      <c r="A20" s="168"/>
      <c r="B20" s="168"/>
    </row>
    <row r="21" spans="1:52" s="168" customFormat="1" ht="18" customHeight="1">
      <c r="C21" s="450" t="s">
        <v>198</v>
      </c>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2"/>
      <c r="AC21" s="450" t="s">
        <v>37</v>
      </c>
      <c r="AD21" s="451"/>
      <c r="AE21" s="451"/>
      <c r="AF21" s="451"/>
      <c r="AG21" s="452"/>
      <c r="AH21" s="453" t="s">
        <v>199</v>
      </c>
      <c r="AI21" s="453"/>
      <c r="AJ21" s="453"/>
      <c r="AK21" s="453"/>
      <c r="AL21" s="453"/>
      <c r="AM21" s="453" t="s">
        <v>200</v>
      </c>
      <c r="AN21" s="453"/>
      <c r="AO21" s="453"/>
      <c r="AP21" s="453"/>
      <c r="AQ21" s="453"/>
      <c r="AR21" s="453" t="s">
        <v>201</v>
      </c>
      <c r="AS21" s="453"/>
      <c r="AT21" s="453"/>
      <c r="AU21" s="453"/>
      <c r="AV21" s="453"/>
      <c r="AZ21" s="190"/>
    </row>
    <row r="22" spans="1:52" s="168" customFormat="1" ht="30" customHeight="1">
      <c r="C22" s="437" t="str" cm="1">
        <f t="array" ref="C22">IFERROR(INDEX(計算書!U$7:U$31, SMALL(IF((計算書!U$7:U$31&lt;&gt;"")*(計算書!U$7:U$31&lt;&gt;0), ROW(計算書!U$7:U$31)-MIN(ROW(計算書!U$7:U$31))+1, ""), ROW(A1))), "")</f>
        <v xml:space="preserve">送 料   </v>
      </c>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9"/>
      <c r="AC22" s="440" t="str" cm="1">
        <f t="array" ref="AC22">IFERROR(INDEX(計算書!V$7:V$31, SMALL(IF((計算書!V$7:V$31&lt;&gt;"")*(計算書!V$7:V$31&lt;&gt;0), ROW(計算書!V$7:V$31)-MIN(ROW(計算書!V$7:V$31))+1, ""), ROW(I1))), "")</f>
        <v/>
      </c>
      <c r="AD22" s="441"/>
      <c r="AE22" s="441"/>
      <c r="AF22" s="441"/>
      <c r="AG22" s="442"/>
      <c r="AH22" s="443" cm="1">
        <f t="array" ref="AH22">IFERROR(INDEX(計算書!W$7:W$31, SMALL(IF(計算書!W$7:W$31&lt;&gt;"", ROW(計算書!W$7:W$31)-MIN(ROW(計算書!W$7:W$31))+1, ""), ROW(A1))), "")</f>
        <v>0</v>
      </c>
      <c r="AI22" s="443"/>
      <c r="AJ22" s="443"/>
      <c r="AK22" s="443"/>
      <c r="AL22" s="443"/>
      <c r="AM22" s="444" cm="1">
        <f t="array" ref="AM22">IFERROR(INDEX(計算書!X$7:X$31, SMALL(IF(計算書!X$7:X$31&lt;&gt;"", ROW(計算書!X$7:X$31)-MIN(ROW(計算書!X$7:X$31))+1, ""), ROW(A1))), "")</f>
        <v>1</v>
      </c>
      <c r="AN22" s="444"/>
      <c r="AO22" s="444"/>
      <c r="AP22" s="444"/>
      <c r="AQ22" s="444"/>
      <c r="AR22" s="432" cm="1">
        <f t="array" ref="AR22">IFERROR(INDEX(計算書!Y$7:Y$31, SMALL(IF(計算書!Y$7:Y$31&lt;&gt;"", ROW(計算書!Y$7:Y$31)-MIN(ROW(計算書!Y$7:Y$31))+1, ""), ROW(A1))), "")</f>
        <v>0</v>
      </c>
      <c r="AS22" s="432"/>
      <c r="AT22" s="432"/>
      <c r="AU22" s="432"/>
      <c r="AV22" s="432"/>
      <c r="AZ22" s="190"/>
    </row>
    <row r="23" spans="1:52" s="168" customFormat="1" ht="30" customHeight="1">
      <c r="C23" s="437" t="str" cm="1">
        <f t="array" ref="C23">IFERROR(INDEX(計算書!U$7:U$31, SMALL(IF((計算書!U$7:U$31&lt;&gt;"")*(計算書!U$7:U$31&lt;&gt;0), ROW(計算書!U$7:U$31)-MIN(ROW(計算書!U$7:U$31))+1, ""), ROW(A2))), "")</f>
        <v/>
      </c>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9"/>
      <c r="AC23" s="440" t="str" cm="1">
        <f t="array" ref="AC23">IFERROR(INDEX(計算書!V$7:V$31, SMALL(IF((計算書!V$7:V$31&lt;&gt;"")*(計算書!V$7:V$31&lt;&gt;0), ROW(計算書!V$7:V$31)-MIN(ROW(計算書!V$7:V$31))+1, ""), ROW(I2))), "")</f>
        <v/>
      </c>
      <c r="AD23" s="441"/>
      <c r="AE23" s="441"/>
      <c r="AF23" s="441"/>
      <c r="AG23" s="442"/>
      <c r="AH23" s="443" t="str" cm="1">
        <f t="array" ref="AH23">IFERROR(INDEX(計算書!W$7:W$31, SMALL(IF(計算書!W$7:W$31&lt;&gt;"", ROW(計算書!W$7:W$31)-MIN(ROW(計算書!W$7:W$31))+1, ""), ROW(A2))), "")</f>
        <v/>
      </c>
      <c r="AI23" s="443"/>
      <c r="AJ23" s="443"/>
      <c r="AK23" s="443"/>
      <c r="AL23" s="443"/>
      <c r="AM23" s="444" t="str" cm="1">
        <f t="array" ref="AM23">IFERROR(INDEX(計算書!X$7:X$31, SMALL(IF(計算書!X$7:X$31&lt;&gt;"", ROW(計算書!X$7:X$31)-MIN(ROW(計算書!X$7:X$31))+1, ""), ROW(A2))), "")</f>
        <v/>
      </c>
      <c r="AN23" s="444"/>
      <c r="AO23" s="444"/>
      <c r="AP23" s="444"/>
      <c r="AQ23" s="444"/>
      <c r="AR23" s="432" t="str" cm="1">
        <f t="array" ref="AR23">IFERROR(INDEX(計算書!Y$7:Y$31, SMALL(IF(計算書!Y$7:Y$31&lt;&gt;"", ROW(計算書!Y$7:Y$31)-MIN(ROW(計算書!Y$7:Y$31))+1, ""), ROW(A2))), "")</f>
        <v/>
      </c>
      <c r="AS23" s="432"/>
      <c r="AT23" s="432"/>
      <c r="AU23" s="432"/>
      <c r="AV23" s="432"/>
      <c r="AZ23" s="190"/>
    </row>
    <row r="24" spans="1:52" s="168" customFormat="1" ht="30" customHeight="1">
      <c r="C24" s="437" t="str" cm="1">
        <f t="array" ref="C24">IFERROR(INDEX(計算書!U$7:U$31, SMALL(IF((計算書!U$7:U$31&lt;&gt;"")*(計算書!U$7:U$31&lt;&gt;0), ROW(計算書!U$7:U$31)-MIN(ROW(計算書!U$7:U$31))+1, ""), ROW(A3))), "")</f>
        <v/>
      </c>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9"/>
      <c r="AC24" s="440" t="str" cm="1">
        <f t="array" ref="AC24">IFERROR(INDEX(計算書!V$7:V$31, SMALL(IF((計算書!V$7:V$31&lt;&gt;"")*(計算書!V$7:V$31&lt;&gt;0), ROW(計算書!V$7:V$31)-MIN(ROW(計算書!V$7:V$31))+1, ""), ROW(I3))), "")</f>
        <v/>
      </c>
      <c r="AD24" s="441"/>
      <c r="AE24" s="441"/>
      <c r="AF24" s="441"/>
      <c r="AG24" s="442"/>
      <c r="AH24" s="443" t="str" cm="1">
        <f t="array" ref="AH24">IFERROR(INDEX(計算書!W$7:W$31, SMALL(IF(計算書!W$7:W$31&lt;&gt;"", ROW(計算書!W$7:W$31)-MIN(ROW(計算書!W$7:W$31))+1, ""), ROW(A3))), "")</f>
        <v/>
      </c>
      <c r="AI24" s="443"/>
      <c r="AJ24" s="443"/>
      <c r="AK24" s="443"/>
      <c r="AL24" s="443"/>
      <c r="AM24" s="444" t="str" cm="1">
        <f t="array" ref="AM24">IFERROR(INDEX(計算書!X$7:X$31, SMALL(IF(計算書!X$7:X$31&lt;&gt;"", ROW(計算書!X$7:X$31)-MIN(ROW(計算書!X$7:X$31))+1, ""), ROW(A3))), "")</f>
        <v/>
      </c>
      <c r="AN24" s="444"/>
      <c r="AO24" s="444"/>
      <c r="AP24" s="444"/>
      <c r="AQ24" s="444"/>
      <c r="AR24" s="432" t="str" cm="1">
        <f t="array" ref="AR24">IFERROR(INDEX(計算書!Y$7:Y$31, SMALL(IF(計算書!Y$7:Y$31&lt;&gt;"", ROW(計算書!Y$7:Y$31)-MIN(ROW(計算書!Y$7:Y$31))+1, ""), ROW(A3))), "")</f>
        <v/>
      </c>
      <c r="AS24" s="432"/>
      <c r="AT24" s="432"/>
      <c r="AU24" s="432"/>
      <c r="AV24" s="432"/>
      <c r="AZ24" s="190"/>
    </row>
    <row r="25" spans="1:52" s="168" customFormat="1" ht="30" customHeight="1">
      <c r="C25" s="437" t="str" cm="1">
        <f t="array" ref="C25">IFERROR(INDEX(計算書!U$7:U$31, SMALL(IF((計算書!U$7:U$31&lt;&gt;"")*(計算書!U$7:U$31&lt;&gt;0), ROW(計算書!U$7:U$31)-MIN(ROW(計算書!U$7:U$31))+1, ""), ROW(A4))), "")</f>
        <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9"/>
      <c r="AC25" s="440" t="str" cm="1">
        <f t="array" ref="AC25">IFERROR(INDEX(計算書!V$7:V$31, SMALL(IF((計算書!V$7:V$31&lt;&gt;"")*(計算書!V$7:V$31&lt;&gt;0), ROW(計算書!V$7:V$31)-MIN(ROW(計算書!V$7:V$31))+1, ""), ROW(I4))), "")</f>
        <v/>
      </c>
      <c r="AD25" s="441"/>
      <c r="AE25" s="441"/>
      <c r="AF25" s="441"/>
      <c r="AG25" s="442"/>
      <c r="AH25" s="443" t="str" cm="1">
        <f t="array" ref="AH25">IFERROR(INDEX(計算書!W$7:W$31, SMALL(IF(計算書!W$7:W$31&lt;&gt;"", ROW(計算書!W$7:W$31)-MIN(ROW(計算書!W$7:W$31))+1, ""), ROW(A4))), "")</f>
        <v/>
      </c>
      <c r="AI25" s="443"/>
      <c r="AJ25" s="443"/>
      <c r="AK25" s="443"/>
      <c r="AL25" s="443"/>
      <c r="AM25" s="444" t="str" cm="1">
        <f t="array" ref="AM25">IFERROR(INDEX(計算書!X$7:X$31, SMALL(IF(計算書!X$7:X$31&lt;&gt;"", ROW(計算書!X$7:X$31)-MIN(ROW(計算書!X$7:X$31))+1, ""), ROW(A4))), "")</f>
        <v/>
      </c>
      <c r="AN25" s="444"/>
      <c r="AO25" s="444"/>
      <c r="AP25" s="444"/>
      <c r="AQ25" s="444"/>
      <c r="AR25" s="432" t="str" cm="1">
        <f t="array" ref="AR25">IFERROR(INDEX(計算書!Y$7:Y$31, SMALL(IF(計算書!Y$7:Y$31&lt;&gt;"", ROW(計算書!Y$7:Y$31)-MIN(ROW(計算書!Y$7:Y$31))+1, ""), ROW(A4))), "")</f>
        <v/>
      </c>
      <c r="AS25" s="432"/>
      <c r="AT25" s="432"/>
      <c r="AU25" s="432"/>
      <c r="AV25" s="432"/>
      <c r="AZ25" s="190"/>
    </row>
    <row r="26" spans="1:52" s="168" customFormat="1" ht="30" customHeight="1">
      <c r="C26" s="437" t="str" cm="1">
        <f t="array" ref="C26">IFERROR(INDEX(計算書!U$7:U$31, SMALL(IF((計算書!U$7:U$31&lt;&gt;"")*(計算書!U$7:U$31&lt;&gt;0), ROW(計算書!U$7:U$31)-MIN(ROW(計算書!U$7:U$31))+1, ""), ROW(A5))), "")</f>
        <v/>
      </c>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9"/>
      <c r="AC26" s="440" t="str" cm="1">
        <f t="array" ref="AC26">IFERROR(INDEX(計算書!V$7:V$31, SMALL(IF((計算書!V$7:V$31&lt;&gt;"")*(計算書!V$7:V$31&lt;&gt;0), ROW(計算書!V$7:V$31)-MIN(ROW(計算書!V$7:V$31))+1, ""), ROW(I5))), "")</f>
        <v/>
      </c>
      <c r="AD26" s="441"/>
      <c r="AE26" s="441"/>
      <c r="AF26" s="441"/>
      <c r="AG26" s="442"/>
      <c r="AH26" s="443" t="str" cm="1">
        <f t="array" ref="AH26">IFERROR(INDEX(計算書!W$7:W$31, SMALL(IF(計算書!W$7:W$31&lt;&gt;"", ROW(計算書!W$7:W$31)-MIN(ROW(計算書!W$7:W$31))+1, ""), ROW(A5))), "")</f>
        <v/>
      </c>
      <c r="AI26" s="443"/>
      <c r="AJ26" s="443"/>
      <c r="AK26" s="443"/>
      <c r="AL26" s="443"/>
      <c r="AM26" s="444" t="str" cm="1">
        <f t="array" ref="AM26">IFERROR(INDEX(計算書!X$7:X$31, SMALL(IF(計算書!X$7:X$31&lt;&gt;"", ROW(計算書!X$7:X$31)-MIN(ROW(計算書!X$7:X$31))+1, ""), ROW(A5))), "")</f>
        <v/>
      </c>
      <c r="AN26" s="444"/>
      <c r="AO26" s="444"/>
      <c r="AP26" s="444"/>
      <c r="AQ26" s="444"/>
      <c r="AR26" s="432" t="str" cm="1">
        <f t="array" ref="AR26">IFERROR(INDEX(計算書!Y$7:Y$31, SMALL(IF(計算書!Y$7:Y$31&lt;&gt;"", ROW(計算書!Y$7:Y$31)-MIN(ROW(計算書!Y$7:Y$31))+1, ""), ROW(A5))), "")</f>
        <v/>
      </c>
      <c r="AS26" s="432"/>
      <c r="AT26" s="432"/>
      <c r="AU26" s="432"/>
      <c r="AV26" s="432"/>
      <c r="AZ26" s="190"/>
    </row>
    <row r="27" spans="1:52" s="168" customFormat="1" ht="30" customHeight="1">
      <c r="C27" s="437" t="str" cm="1">
        <f t="array" ref="C27">IFERROR(INDEX(計算書!U$7:U$31, SMALL(IF((計算書!U$7:U$31&lt;&gt;"")*(計算書!U$7:U$31&lt;&gt;0), ROW(計算書!U$7:U$31)-MIN(ROW(計算書!U$7:U$31))+1, ""), ROW(A6))), "")</f>
        <v/>
      </c>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9"/>
      <c r="AC27" s="440" t="str" cm="1">
        <f t="array" ref="AC27">IFERROR(INDEX(計算書!V$7:V$31, SMALL(IF((計算書!V$7:V$31&lt;&gt;"")*(計算書!V$7:V$31&lt;&gt;0), ROW(計算書!V$7:V$31)-MIN(ROW(計算書!V$7:V$31))+1, ""), ROW(I6))), "")</f>
        <v/>
      </c>
      <c r="AD27" s="441"/>
      <c r="AE27" s="441"/>
      <c r="AF27" s="441"/>
      <c r="AG27" s="442"/>
      <c r="AH27" s="443" t="str" cm="1">
        <f t="array" ref="AH27">IFERROR(INDEX(計算書!W$7:W$31, SMALL(IF(計算書!W$7:W$31&lt;&gt;"", ROW(計算書!W$7:W$31)-MIN(ROW(計算書!W$7:W$31))+1, ""), ROW(A6))), "")</f>
        <v/>
      </c>
      <c r="AI27" s="443"/>
      <c r="AJ27" s="443"/>
      <c r="AK27" s="443"/>
      <c r="AL27" s="443"/>
      <c r="AM27" s="444" t="str" cm="1">
        <f t="array" ref="AM27">IFERROR(INDEX(計算書!X$7:X$31, SMALL(IF(計算書!X$7:X$31&lt;&gt;"", ROW(計算書!X$7:X$31)-MIN(ROW(計算書!X$7:X$31))+1, ""), ROW(A6))), "")</f>
        <v/>
      </c>
      <c r="AN27" s="444"/>
      <c r="AO27" s="444"/>
      <c r="AP27" s="444"/>
      <c r="AQ27" s="444"/>
      <c r="AR27" s="432" t="str" cm="1">
        <f t="array" ref="AR27">IFERROR(INDEX(計算書!Y$7:Y$31, SMALL(IF(計算書!Y$7:Y$31&lt;&gt;"", ROW(計算書!Y$7:Y$31)-MIN(ROW(計算書!Y$7:Y$31))+1, ""), ROW(A6))), "")</f>
        <v/>
      </c>
      <c r="AS27" s="432"/>
      <c r="AT27" s="432"/>
      <c r="AU27" s="432"/>
      <c r="AV27" s="432"/>
      <c r="AZ27" s="190"/>
    </row>
    <row r="28" spans="1:52" s="168" customFormat="1" ht="30" customHeight="1">
      <c r="C28" s="437" t="str" cm="1">
        <f t="array" ref="C28">IFERROR(INDEX(計算書!U$7:U$31, SMALL(IF((計算書!U$7:U$31&lt;&gt;"")*(計算書!U$7:U$31&lt;&gt;0), ROW(計算書!U$7:U$31)-MIN(ROW(計算書!U$7:U$31))+1, ""), ROW(A7))), "")</f>
        <v/>
      </c>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9"/>
      <c r="AC28" s="440" t="str" cm="1">
        <f t="array" ref="AC28">IFERROR(INDEX(計算書!V$7:V$31, SMALL(IF((計算書!V$7:V$31&lt;&gt;"")*(計算書!V$7:V$31&lt;&gt;0), ROW(計算書!V$7:V$31)-MIN(ROW(計算書!V$7:V$31))+1, ""), ROW(I7))), "")</f>
        <v/>
      </c>
      <c r="AD28" s="441"/>
      <c r="AE28" s="441"/>
      <c r="AF28" s="441"/>
      <c r="AG28" s="442"/>
      <c r="AH28" s="443" t="str" cm="1">
        <f t="array" ref="AH28">IFERROR(INDEX(計算書!W$7:W$31, SMALL(IF(計算書!W$7:W$31&lt;&gt;"", ROW(計算書!W$7:W$31)-MIN(ROW(計算書!W$7:W$31))+1, ""), ROW(A7))), "")</f>
        <v/>
      </c>
      <c r="AI28" s="443"/>
      <c r="AJ28" s="443"/>
      <c r="AK28" s="443"/>
      <c r="AL28" s="443"/>
      <c r="AM28" s="444" t="str" cm="1">
        <f t="array" ref="AM28">IFERROR(INDEX(計算書!X$7:X$31, SMALL(IF(計算書!X$7:X$31&lt;&gt;"", ROW(計算書!X$7:X$31)-MIN(ROW(計算書!X$7:X$31))+1, ""), ROW(A7))), "")</f>
        <v/>
      </c>
      <c r="AN28" s="444"/>
      <c r="AO28" s="444"/>
      <c r="AP28" s="444"/>
      <c r="AQ28" s="444"/>
      <c r="AR28" s="432" t="str" cm="1">
        <f t="array" ref="AR28">IFERROR(INDEX(計算書!Y$7:Y$31, SMALL(IF(計算書!Y$7:Y$31&lt;&gt;"", ROW(計算書!Y$7:Y$31)-MIN(ROW(計算書!Y$7:Y$31))+1, ""), ROW(A7))), "")</f>
        <v/>
      </c>
      <c r="AS28" s="432"/>
      <c r="AT28" s="432"/>
      <c r="AU28" s="432"/>
      <c r="AV28" s="432"/>
      <c r="AZ28" s="190"/>
    </row>
    <row r="29" spans="1:52" s="168" customFormat="1" ht="30" customHeight="1">
      <c r="C29" s="437" t="str" cm="1">
        <f t="array" ref="C29">IFERROR(INDEX(計算書!U$7:U$31, SMALL(IF((計算書!U$7:U$31&lt;&gt;"")*(計算書!U$7:U$31&lt;&gt;0), ROW(計算書!U$7:U$31)-MIN(ROW(計算書!U$7:U$31))+1, ""), ROW(A8))), "")</f>
        <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9"/>
      <c r="AC29" s="440" t="str" cm="1">
        <f t="array" ref="AC29">IFERROR(INDEX(計算書!V$7:V$31, SMALL(IF((計算書!V$7:V$31&lt;&gt;"")*(計算書!V$7:V$31&lt;&gt;0), ROW(計算書!V$7:V$31)-MIN(ROW(計算書!V$7:V$31))+1, ""), ROW(I8))), "")</f>
        <v/>
      </c>
      <c r="AD29" s="441"/>
      <c r="AE29" s="441"/>
      <c r="AF29" s="441"/>
      <c r="AG29" s="442"/>
      <c r="AH29" s="443" t="str" cm="1">
        <f t="array" ref="AH29">IFERROR(INDEX(計算書!W$7:W$31, SMALL(IF(計算書!W$7:W$31&lt;&gt;"", ROW(計算書!W$7:W$31)-MIN(ROW(計算書!W$7:W$31))+1, ""), ROW(A8))), "")</f>
        <v/>
      </c>
      <c r="AI29" s="443"/>
      <c r="AJ29" s="443"/>
      <c r="AK29" s="443"/>
      <c r="AL29" s="443"/>
      <c r="AM29" s="444" t="str" cm="1">
        <f t="array" ref="AM29">IFERROR(INDEX(計算書!X$7:X$31, SMALL(IF(計算書!X$7:X$31&lt;&gt;"", ROW(計算書!X$7:X$31)-MIN(ROW(計算書!X$7:X$31))+1, ""), ROW(A8))), "")</f>
        <v/>
      </c>
      <c r="AN29" s="444"/>
      <c r="AO29" s="444"/>
      <c r="AP29" s="444"/>
      <c r="AQ29" s="444"/>
      <c r="AR29" s="432" t="str" cm="1">
        <f t="array" ref="AR29">IFERROR(INDEX(計算書!Y$7:Y$31, SMALL(IF(計算書!Y$7:Y$31&lt;&gt;"", ROW(計算書!Y$7:Y$31)-MIN(ROW(計算書!Y$7:Y$31))+1, ""), ROW(A8))), "")</f>
        <v/>
      </c>
      <c r="AS29" s="432"/>
      <c r="AT29" s="432"/>
      <c r="AU29" s="432"/>
      <c r="AV29" s="432"/>
      <c r="AZ29" s="190"/>
    </row>
    <row r="30" spans="1:52" s="168" customFormat="1" ht="30" customHeight="1">
      <c r="C30" s="437" t="str" cm="1">
        <f t="array" ref="C30">IFERROR(INDEX(計算書!U$7:U$31, SMALL(IF((計算書!U$7:U$31&lt;&gt;"")*(計算書!U$7:U$31&lt;&gt;0), ROW(計算書!U$7:U$31)-MIN(ROW(計算書!U$7:U$31))+1, ""), ROW(A9))), "")</f>
        <v/>
      </c>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9"/>
      <c r="AC30" s="440" t="str" cm="1">
        <f t="array" ref="AC30">IFERROR(INDEX(計算書!V$7:V$31, SMALL(IF((計算書!V$7:V$31&lt;&gt;"")*(計算書!V$7:V$31&lt;&gt;0), ROW(計算書!V$7:V$31)-MIN(ROW(計算書!V$7:V$31))+1, ""), ROW(I9))), "")</f>
        <v/>
      </c>
      <c r="AD30" s="441"/>
      <c r="AE30" s="441"/>
      <c r="AF30" s="441"/>
      <c r="AG30" s="442"/>
      <c r="AH30" s="443" t="str" cm="1">
        <f t="array" ref="AH30">IFERROR(INDEX(計算書!W$7:W$31, SMALL(IF(計算書!W$7:W$31&lt;&gt;"", ROW(計算書!W$7:W$31)-MIN(ROW(計算書!W$7:W$31))+1, ""), ROW(A9))), "")</f>
        <v/>
      </c>
      <c r="AI30" s="443"/>
      <c r="AJ30" s="443"/>
      <c r="AK30" s="443"/>
      <c r="AL30" s="443"/>
      <c r="AM30" s="444" t="str" cm="1">
        <f t="array" ref="AM30">IFERROR(INDEX(計算書!X$7:X$31, SMALL(IF(計算書!X$7:X$31&lt;&gt;"", ROW(計算書!X$7:X$31)-MIN(ROW(計算書!X$7:X$31))+1, ""), ROW(A9))), "")</f>
        <v/>
      </c>
      <c r="AN30" s="444"/>
      <c r="AO30" s="444"/>
      <c r="AP30" s="444"/>
      <c r="AQ30" s="444"/>
      <c r="AR30" s="432" t="str" cm="1">
        <f t="array" ref="AR30">IFERROR(INDEX(計算書!Y$7:Y$31, SMALL(IF(計算書!Y$7:Y$31&lt;&gt;"", ROW(計算書!Y$7:Y$31)-MIN(ROW(計算書!Y$7:Y$31))+1, ""), ROW(A9))), "")</f>
        <v/>
      </c>
      <c r="AS30" s="432"/>
      <c r="AT30" s="432"/>
      <c r="AU30" s="432"/>
      <c r="AV30" s="432"/>
      <c r="AZ30" s="190"/>
    </row>
    <row r="31" spans="1:52" s="168" customFormat="1" ht="30" customHeight="1">
      <c r="C31" s="437" t="str" cm="1">
        <f t="array" ref="C31">IFERROR(INDEX(計算書!U$7:U$31, SMALL(IF((計算書!U$7:U$31&lt;&gt;"")*(計算書!U$7:U$31&lt;&gt;0), ROW(計算書!U$7:U$31)-MIN(ROW(計算書!U$7:U$31))+1, ""), ROW(A10))), "")</f>
        <v/>
      </c>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9"/>
      <c r="AC31" s="440" t="str" cm="1">
        <f t="array" ref="AC31">IFERROR(INDEX(計算書!V$7:V$31, SMALL(IF((計算書!V$7:V$31&lt;&gt;"")*(計算書!V$7:V$31&lt;&gt;0), ROW(計算書!V$7:V$31)-MIN(ROW(計算書!V$7:V$31))+1, ""), ROW(I10))), "")</f>
        <v/>
      </c>
      <c r="AD31" s="441"/>
      <c r="AE31" s="441"/>
      <c r="AF31" s="441"/>
      <c r="AG31" s="442"/>
      <c r="AH31" s="443" t="str" cm="1">
        <f t="array" ref="AH31">IFERROR(INDEX(計算書!W$7:W$31, SMALL(IF(計算書!W$7:W$31&lt;&gt;"", ROW(計算書!W$7:W$31)-MIN(ROW(計算書!W$7:W$31))+1, ""), ROW(A10))), "")</f>
        <v/>
      </c>
      <c r="AI31" s="443"/>
      <c r="AJ31" s="443"/>
      <c r="AK31" s="443"/>
      <c r="AL31" s="443"/>
      <c r="AM31" s="444" t="str" cm="1">
        <f t="array" ref="AM31">IFERROR(INDEX(計算書!X$7:X$31, SMALL(IF(計算書!X$7:X$31&lt;&gt;"", ROW(計算書!X$7:X$31)-MIN(ROW(計算書!X$7:X$31))+1, ""), ROW(A10))), "")</f>
        <v/>
      </c>
      <c r="AN31" s="444"/>
      <c r="AO31" s="444"/>
      <c r="AP31" s="444"/>
      <c r="AQ31" s="444"/>
      <c r="AR31" s="432" t="str" cm="1">
        <f t="array" ref="AR31">IFERROR(INDEX(計算書!Y$7:Y$31, SMALL(IF(計算書!Y$7:Y$31&lt;&gt;"", ROW(計算書!Y$7:Y$31)-MIN(ROW(計算書!Y$7:Y$31))+1, ""), ROW(A10))), "")</f>
        <v/>
      </c>
      <c r="AS31" s="432"/>
      <c r="AT31" s="432"/>
      <c r="AU31" s="432"/>
      <c r="AV31" s="432"/>
      <c r="AZ31" s="190"/>
    </row>
    <row r="32" spans="1:52" s="168" customFormat="1" ht="30" customHeight="1">
      <c r="C32" s="437" t="str" cm="1">
        <f t="array" ref="C32">IFERROR(INDEX(計算書!U$7:U$31, SMALL(IF((計算書!U$7:U$31&lt;&gt;"")*(計算書!U$7:U$31&lt;&gt;0), ROW(計算書!U$7:U$31)-MIN(ROW(計算書!U$7:U$31))+1, ""), ROW(A11))), "")</f>
        <v/>
      </c>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c r="AC32" s="440" t="str" cm="1">
        <f t="array" ref="AC32">IFERROR(INDEX(計算書!V$7:V$31, SMALL(IF((計算書!V$7:V$31&lt;&gt;"")*(計算書!V$7:V$31&lt;&gt;0), ROW(計算書!V$7:V$31)-MIN(ROW(計算書!V$7:V$31))+1, ""), ROW(I11))), "")</f>
        <v/>
      </c>
      <c r="AD32" s="441"/>
      <c r="AE32" s="441"/>
      <c r="AF32" s="441"/>
      <c r="AG32" s="442"/>
      <c r="AH32" s="443" t="str" cm="1">
        <f t="array" ref="AH32">IFERROR(INDEX(計算書!W$7:W$31, SMALL(IF(計算書!W$7:W$31&lt;&gt;"", ROW(計算書!W$7:W$31)-MIN(ROW(計算書!W$7:W$31))+1, ""), ROW(A11))), "")</f>
        <v/>
      </c>
      <c r="AI32" s="443"/>
      <c r="AJ32" s="443"/>
      <c r="AK32" s="443"/>
      <c r="AL32" s="443"/>
      <c r="AM32" s="444" t="str" cm="1">
        <f t="array" ref="AM32">IFERROR(INDEX(計算書!X$7:X$31, SMALL(IF(計算書!X$7:X$31&lt;&gt;"", ROW(計算書!X$7:X$31)-MIN(ROW(計算書!X$7:X$31))+1, ""), ROW(A11))), "")</f>
        <v/>
      </c>
      <c r="AN32" s="444"/>
      <c r="AO32" s="444"/>
      <c r="AP32" s="444"/>
      <c r="AQ32" s="444"/>
      <c r="AR32" s="432" t="str" cm="1">
        <f t="array" ref="AR32">IFERROR(INDEX(計算書!Y$7:Y$31, SMALL(IF(計算書!Y$7:Y$31&lt;&gt;"", ROW(計算書!Y$7:Y$31)-MIN(ROW(計算書!Y$7:Y$31))+1, ""), ROW(A11))), "")</f>
        <v/>
      </c>
      <c r="AS32" s="432"/>
      <c r="AT32" s="432"/>
      <c r="AU32" s="432"/>
      <c r="AV32" s="432"/>
      <c r="AZ32" s="190"/>
    </row>
    <row r="33" spans="3:97" s="168" customFormat="1" ht="18" customHeight="1">
      <c r="N33" s="191"/>
      <c r="AB33" s="192"/>
      <c r="AH33" s="433" t="s">
        <v>202</v>
      </c>
      <c r="AI33" s="433"/>
      <c r="AJ33" s="433"/>
      <c r="AK33" s="433"/>
      <c r="AL33" s="433"/>
      <c r="AM33" s="433"/>
      <c r="AN33" s="433"/>
      <c r="AO33" s="433"/>
      <c r="AP33" s="433"/>
      <c r="AQ33" s="433"/>
      <c r="AR33" s="434">
        <f>AR35-AR34</f>
        <v>0</v>
      </c>
      <c r="AS33" s="436"/>
      <c r="AT33" s="436"/>
      <c r="AU33" s="436"/>
      <c r="AV33" s="436"/>
      <c r="AZ33" s="193"/>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5"/>
      <c r="CL33" s="195"/>
      <c r="CM33" s="195"/>
      <c r="CN33" s="196"/>
      <c r="CO33" s="196"/>
      <c r="CP33" s="196"/>
      <c r="CQ33" s="196"/>
      <c r="CR33" s="196"/>
      <c r="CS33" s="196"/>
    </row>
    <row r="34" spans="3:97" s="168" customFormat="1" ht="18" customHeight="1">
      <c r="N34" s="197"/>
      <c r="AH34" s="433" t="s">
        <v>203</v>
      </c>
      <c r="AI34" s="433"/>
      <c r="AJ34" s="433"/>
      <c r="AK34" s="433"/>
      <c r="AL34" s="433"/>
      <c r="AM34" s="433"/>
      <c r="AN34" s="433"/>
      <c r="AO34" s="433"/>
      <c r="AP34" s="433"/>
      <c r="AQ34" s="433"/>
      <c r="AR34" s="434">
        <f>ROUND(AR35-(AR35/(1+0.1)),0)</f>
        <v>0</v>
      </c>
      <c r="AS34" s="434"/>
      <c r="AT34" s="434"/>
      <c r="AU34" s="434"/>
      <c r="AV34" s="434"/>
      <c r="AZ34" s="193" t="s">
        <v>204</v>
      </c>
      <c r="BA34" s="435"/>
      <c r="BB34" s="435"/>
      <c r="BC34" s="435"/>
      <c r="BD34" s="435"/>
      <c r="BE34" s="435"/>
      <c r="BF34" s="435"/>
      <c r="BG34" s="435"/>
      <c r="BH34" s="435"/>
      <c r="BI34" s="435"/>
      <c r="BJ34" s="435"/>
      <c r="BK34" s="435"/>
      <c r="BL34" s="435"/>
      <c r="BM34" s="435"/>
      <c r="BN34" s="435"/>
      <c r="BO34" s="435"/>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5"/>
      <c r="CL34" s="195"/>
      <c r="CM34" s="195"/>
      <c r="CN34" s="196"/>
      <c r="CO34" s="196"/>
      <c r="CP34" s="196"/>
      <c r="CQ34" s="196"/>
      <c r="CR34" s="196"/>
      <c r="CS34" s="196"/>
    </row>
    <row r="35" spans="3:97" s="168" customFormat="1" ht="18" customHeight="1">
      <c r="N35" s="197"/>
      <c r="AH35" s="433" t="s">
        <v>205</v>
      </c>
      <c r="AI35" s="433"/>
      <c r="AJ35" s="433"/>
      <c r="AK35" s="433"/>
      <c r="AL35" s="433"/>
      <c r="AM35" s="433"/>
      <c r="AN35" s="433"/>
      <c r="AO35" s="433"/>
      <c r="AP35" s="433"/>
      <c r="AQ35" s="433"/>
      <c r="AR35" s="434">
        <f>SUM(AR22:AV32)</f>
        <v>0</v>
      </c>
      <c r="AS35" s="434"/>
      <c r="AT35" s="434"/>
      <c r="AU35" s="434"/>
      <c r="AV35" s="434"/>
      <c r="AZ35" s="193"/>
      <c r="BA35" s="435"/>
      <c r="BB35" s="435"/>
      <c r="BC35" s="435"/>
      <c r="BD35" s="435"/>
      <c r="BE35" s="435"/>
      <c r="BF35" s="435"/>
      <c r="BG35" s="435"/>
      <c r="BH35" s="435"/>
      <c r="BI35" s="435"/>
      <c r="BJ35" s="435"/>
      <c r="BK35" s="435"/>
      <c r="BL35" s="435"/>
      <c r="BM35" s="435"/>
      <c r="BN35" s="435"/>
      <c r="BO35" s="435"/>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5"/>
      <c r="CL35" s="195"/>
      <c r="CM35" s="195"/>
      <c r="CN35" s="196"/>
      <c r="CO35" s="196"/>
      <c r="CP35" s="196"/>
      <c r="CQ35" s="196"/>
      <c r="CR35" s="196"/>
      <c r="CS35" s="196"/>
    </row>
    <row r="36" spans="3:97" ht="18" customHeight="1">
      <c r="H36" s="168"/>
      <c r="I36" s="168"/>
      <c r="J36" s="168"/>
      <c r="K36" s="168"/>
      <c r="L36" s="168"/>
      <c r="M36" s="168"/>
      <c r="N36" s="197"/>
      <c r="O36" s="168"/>
      <c r="P36" s="168"/>
      <c r="Q36" s="168"/>
      <c r="R36" s="168"/>
      <c r="S36" s="168"/>
      <c r="AH36" s="173"/>
      <c r="AI36" s="173"/>
      <c r="AJ36" s="173"/>
      <c r="AK36" s="173"/>
      <c r="AL36" s="173"/>
      <c r="AM36" s="173"/>
      <c r="AN36" s="173"/>
      <c r="AO36" s="173"/>
      <c r="AP36" s="173"/>
      <c r="AQ36" s="173"/>
      <c r="AR36" s="198"/>
      <c r="AS36" s="198"/>
      <c r="AT36" s="198"/>
      <c r="AU36" s="198"/>
      <c r="AV36" s="198"/>
      <c r="AZ36" s="428"/>
      <c r="BA36" s="428"/>
      <c r="BB36" s="428"/>
      <c r="BC36" s="428"/>
      <c r="BD36" s="428"/>
      <c r="BE36" s="428"/>
      <c r="BF36" s="428"/>
      <c r="BG36" s="428"/>
      <c r="BH36" s="428"/>
      <c r="BI36" s="428"/>
      <c r="BJ36" s="428"/>
      <c r="BK36" s="428"/>
      <c r="BL36" s="428"/>
      <c r="BM36" s="428"/>
      <c r="BN36" s="428"/>
      <c r="BO36" s="428"/>
      <c r="BP36" s="428"/>
      <c r="BQ36" s="428"/>
      <c r="BR36" s="170"/>
      <c r="BS36" s="170"/>
      <c r="BT36" s="170"/>
      <c r="BU36" s="170"/>
      <c r="BV36" s="170"/>
      <c r="BW36" s="170"/>
      <c r="BX36" s="170"/>
      <c r="BY36" s="170"/>
      <c r="BZ36" s="170"/>
      <c r="CA36" s="170"/>
      <c r="CB36" s="170"/>
      <c r="CC36" s="170"/>
      <c r="CD36" s="170"/>
      <c r="CE36" s="170"/>
      <c r="CF36" s="170"/>
      <c r="CG36" s="170"/>
      <c r="CH36" s="170"/>
      <c r="CI36" s="170"/>
      <c r="CJ36" s="170"/>
      <c r="CK36" s="171"/>
      <c r="CL36" s="171"/>
      <c r="CM36" s="171"/>
      <c r="CN36" s="172"/>
      <c r="CO36" s="172"/>
      <c r="CP36" s="172"/>
      <c r="CQ36" s="172"/>
      <c r="CR36" s="172"/>
      <c r="CS36" s="172"/>
    </row>
    <row r="37" spans="3:97" ht="30" customHeight="1" thickBot="1">
      <c r="H37" s="429" t="s">
        <v>206</v>
      </c>
      <c r="I37" s="429"/>
      <c r="J37" s="429"/>
      <c r="K37" s="429"/>
      <c r="L37" s="429"/>
      <c r="M37" s="429"/>
      <c r="N37" s="429"/>
      <c r="O37" s="430">
        <f t="shared" ref="O37" si="0">$AR$35</f>
        <v>0</v>
      </c>
      <c r="P37" s="430"/>
      <c r="Q37" s="430"/>
      <c r="R37" s="430"/>
      <c r="S37" s="430"/>
      <c r="T37" s="430"/>
      <c r="U37" s="430"/>
      <c r="V37" s="430"/>
      <c r="W37" s="430"/>
      <c r="X37" s="430"/>
      <c r="Y37" s="430"/>
      <c r="Z37" s="430"/>
      <c r="AA37" s="430"/>
      <c r="AB37" s="430"/>
      <c r="AC37" s="430"/>
      <c r="AD37" s="430"/>
      <c r="AE37" s="430"/>
      <c r="AF37" s="430"/>
      <c r="AG37" s="430"/>
      <c r="AH37" s="430"/>
      <c r="AI37" s="430"/>
      <c r="AJ37" s="430"/>
      <c r="AK37" s="200" t="s">
        <v>207</v>
      </c>
      <c r="AL37" s="201"/>
      <c r="AM37" s="168"/>
      <c r="AN37" s="168"/>
      <c r="AO37" s="168"/>
      <c r="AP37" s="168"/>
      <c r="AZ37" s="428"/>
      <c r="BA37" s="428"/>
      <c r="BB37" s="428"/>
      <c r="BC37" s="428"/>
      <c r="BD37" s="428"/>
      <c r="BE37" s="428"/>
      <c r="BF37" s="428"/>
      <c r="BG37" s="428"/>
      <c r="BH37" s="428"/>
      <c r="BI37" s="428"/>
      <c r="BJ37" s="428"/>
      <c r="BK37" s="428"/>
      <c r="BL37" s="428"/>
      <c r="BM37" s="428"/>
      <c r="BN37" s="428"/>
      <c r="BO37" s="428"/>
      <c r="BP37" s="428"/>
      <c r="BQ37" s="428"/>
      <c r="BR37" s="175"/>
      <c r="BS37" s="175"/>
      <c r="BT37" s="175"/>
      <c r="BU37" s="175"/>
      <c r="BV37" s="175"/>
      <c r="BW37" s="175"/>
      <c r="BX37" s="175"/>
      <c r="BY37" s="175"/>
      <c r="BZ37" s="175"/>
      <c r="CA37" s="175"/>
      <c r="CB37" s="175"/>
      <c r="CC37" s="175"/>
      <c r="CD37" s="175"/>
      <c r="CE37" s="175"/>
      <c r="CF37" s="175"/>
      <c r="CG37" s="175"/>
      <c r="CH37" s="175"/>
      <c r="CI37" s="175"/>
      <c r="CJ37" s="175"/>
      <c r="CK37" s="171"/>
      <c r="CL37" s="171"/>
      <c r="CM37" s="171"/>
      <c r="CN37" s="176"/>
      <c r="CO37" s="176"/>
      <c r="CP37" s="176"/>
      <c r="CQ37" s="176"/>
      <c r="CR37" s="176"/>
      <c r="CS37" s="176"/>
    </row>
    <row r="38" spans="3:97" ht="18" customHeight="1">
      <c r="H38" s="168"/>
      <c r="I38" s="168"/>
      <c r="J38" s="168"/>
      <c r="K38" s="168"/>
      <c r="L38" s="168"/>
      <c r="M38" s="168"/>
      <c r="N38" s="168"/>
      <c r="O38" s="416"/>
      <c r="P38" s="416"/>
      <c r="Q38" s="416"/>
      <c r="R38" s="416"/>
      <c r="S38" s="416"/>
      <c r="T38" s="416"/>
      <c r="U38" s="416"/>
      <c r="V38" s="416"/>
      <c r="W38" s="416"/>
      <c r="X38" s="416"/>
      <c r="Y38" s="416"/>
      <c r="Z38" s="416"/>
      <c r="AA38" s="416"/>
      <c r="AB38" s="416"/>
      <c r="AC38" s="416"/>
      <c r="AD38" s="416"/>
      <c r="AE38" s="416"/>
      <c r="AF38" s="431"/>
      <c r="AG38" s="431"/>
      <c r="AH38" s="431"/>
      <c r="AI38" s="431"/>
      <c r="AJ38" s="202"/>
      <c r="AZ38" s="183"/>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1"/>
      <c r="CL38" s="171"/>
      <c r="CM38" s="171"/>
      <c r="CN38" s="176"/>
      <c r="CO38" s="176"/>
      <c r="CP38" s="176"/>
      <c r="CQ38" s="176"/>
      <c r="CR38" s="176"/>
      <c r="CS38" s="176"/>
    </row>
    <row r="39" spans="3:97" ht="18" customHeight="1">
      <c r="H39" s="168"/>
      <c r="I39" s="168"/>
      <c r="J39" s="168"/>
      <c r="K39" s="168"/>
      <c r="L39" s="168"/>
      <c r="M39" s="168"/>
      <c r="N39" s="168"/>
      <c r="O39" s="417"/>
      <c r="P39" s="417"/>
      <c r="Q39" s="417"/>
      <c r="R39" s="417"/>
      <c r="S39" s="417"/>
      <c r="T39" s="417"/>
      <c r="U39" s="417"/>
      <c r="V39" s="417"/>
      <c r="W39" s="417"/>
      <c r="X39" s="417"/>
      <c r="Y39" s="417"/>
      <c r="Z39" s="417"/>
      <c r="AA39" s="417"/>
      <c r="AB39" s="417"/>
      <c r="AC39" s="417"/>
      <c r="AD39" s="417"/>
      <c r="AE39" s="417"/>
      <c r="AF39" s="418"/>
      <c r="AG39" s="418"/>
      <c r="AH39" s="418"/>
      <c r="AI39" s="418"/>
      <c r="AJ39" s="203"/>
      <c r="AZ39" s="204"/>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6"/>
      <c r="CL39" s="207"/>
      <c r="CM39" s="207"/>
      <c r="CN39" s="207"/>
      <c r="CO39" s="207"/>
      <c r="CP39" s="207"/>
      <c r="CQ39" s="207"/>
      <c r="CR39" s="207"/>
      <c r="CS39" s="207"/>
    </row>
    <row r="40" spans="3:97" s="168" customFormat="1" ht="18" customHeight="1">
      <c r="C40" s="182" t="s">
        <v>208</v>
      </c>
      <c r="AD40" s="192"/>
      <c r="AJ40" s="192"/>
      <c r="AL40" s="192"/>
      <c r="AM40" s="208"/>
      <c r="AZ40" s="190"/>
      <c r="BF40" s="197"/>
      <c r="BK40" s="208"/>
    </row>
    <row r="41" spans="3:97" s="168" customFormat="1" ht="18" customHeight="1">
      <c r="C41" s="182" t="s">
        <v>209</v>
      </c>
      <c r="AA41" s="182" t="s">
        <v>210</v>
      </c>
      <c r="AZ41" s="209"/>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row>
    <row r="42" spans="3:97" s="168" customFormat="1" ht="18" customHeight="1">
      <c r="C42" s="182"/>
      <c r="AA42" s="182"/>
      <c r="AZ42" s="211"/>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row>
    <row r="43" spans="3:97" s="168" customFormat="1" ht="51" customHeight="1">
      <c r="C43" s="419" t="s">
        <v>211</v>
      </c>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212"/>
      <c r="AZ43" s="193"/>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5"/>
      <c r="CL43" s="195"/>
      <c r="CM43" s="195"/>
      <c r="CN43" s="196"/>
      <c r="CO43" s="196"/>
      <c r="CP43" s="196"/>
      <c r="CQ43" s="196"/>
      <c r="CR43" s="196"/>
      <c r="CS43" s="196"/>
    </row>
    <row r="44" spans="3:97" s="168" customFormat="1" ht="18" customHeight="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Z44" s="193"/>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5"/>
      <c r="CL44" s="195"/>
      <c r="CM44" s="195"/>
      <c r="CN44" s="196"/>
      <c r="CO44" s="196"/>
      <c r="CP44" s="196"/>
      <c r="CQ44" s="196"/>
      <c r="CR44" s="196"/>
      <c r="CS44" s="196"/>
    </row>
    <row r="45" spans="3:97" s="168" customFormat="1" ht="18" customHeight="1">
      <c r="C45" s="421" t="s">
        <v>212</v>
      </c>
      <c r="D45" s="421"/>
      <c r="E45" s="421"/>
      <c r="F45" s="421"/>
      <c r="G45" s="421"/>
      <c r="H45" s="421"/>
      <c r="I45" s="421"/>
      <c r="J45" s="421"/>
      <c r="K45" s="421"/>
      <c r="L45" s="421"/>
      <c r="M45" s="422">
        <f>AP1</f>
        <v>0</v>
      </c>
      <c r="N45" s="423"/>
      <c r="O45" s="423"/>
      <c r="P45" s="423"/>
      <c r="Q45" s="423"/>
      <c r="R45" s="423"/>
      <c r="S45" s="424" t="s">
        <v>213</v>
      </c>
      <c r="T45" s="424"/>
      <c r="U45" s="424"/>
      <c r="V45" s="424"/>
      <c r="W45" s="424"/>
      <c r="X45" s="424"/>
      <c r="Y45" s="424"/>
      <c r="Z45" s="424"/>
      <c r="AA45" s="424"/>
      <c r="AB45" s="424"/>
      <c r="AC45" s="424"/>
      <c r="AD45" s="424"/>
      <c r="AE45" s="424"/>
      <c r="AF45" s="424"/>
      <c r="AG45" s="424"/>
      <c r="AH45" s="424"/>
      <c r="AI45" s="425">
        <f>AP1</f>
        <v>0</v>
      </c>
      <c r="AJ45" s="426"/>
      <c r="AK45" s="426"/>
      <c r="AL45" s="427" t="s">
        <v>214</v>
      </c>
      <c r="AM45" s="427"/>
      <c r="AN45" s="427"/>
      <c r="AO45" s="427"/>
      <c r="AP45" s="427"/>
      <c r="AQ45" s="427"/>
      <c r="AR45" s="427"/>
      <c r="AS45" s="427"/>
      <c r="AT45" s="427"/>
      <c r="AU45" s="427"/>
      <c r="AV45" s="427"/>
      <c r="AW45" s="212"/>
      <c r="AZ45" s="193"/>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5"/>
      <c r="CL45" s="195"/>
      <c r="CM45" s="195"/>
      <c r="CN45" s="196"/>
      <c r="CO45" s="196"/>
      <c r="CP45" s="196"/>
      <c r="CQ45" s="196"/>
      <c r="CR45" s="196"/>
      <c r="CS45" s="196"/>
    </row>
    <row r="46" spans="3:97" s="168" customFormat="1" ht="18" customHeight="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Z46" s="193"/>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5"/>
      <c r="CL46" s="195"/>
      <c r="CM46" s="195"/>
      <c r="CN46" s="196"/>
      <c r="CO46" s="196"/>
      <c r="CP46" s="196"/>
      <c r="CQ46" s="196"/>
      <c r="CR46" s="196"/>
      <c r="CS46" s="196"/>
    </row>
    <row r="47" spans="3:97" s="168" customFormat="1" ht="18" customHeight="1">
      <c r="C47" s="168" t="s">
        <v>215</v>
      </c>
      <c r="G47" s="197"/>
      <c r="AB47" s="192"/>
      <c r="AH47" s="192"/>
      <c r="AJ47" s="192"/>
      <c r="AZ47" s="193"/>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5"/>
      <c r="CL47" s="195"/>
      <c r="CM47" s="195"/>
      <c r="CN47" s="196"/>
      <c r="CO47" s="196"/>
      <c r="CP47" s="196"/>
      <c r="CQ47" s="196"/>
      <c r="CR47" s="196"/>
      <c r="CS47" s="196"/>
    </row>
    <row r="48" spans="3:97" ht="18" customHeight="1">
      <c r="N48" s="197"/>
      <c r="O48" s="168"/>
      <c r="P48" s="168"/>
      <c r="Q48" s="168"/>
      <c r="R48" s="168"/>
      <c r="S48" s="168"/>
      <c r="T48" s="168"/>
      <c r="U48" s="168"/>
      <c r="V48" s="168"/>
      <c r="W48" s="168"/>
      <c r="X48" s="168"/>
      <c r="Y48" s="168"/>
      <c r="Z48" s="168"/>
      <c r="AA48" s="168"/>
      <c r="AB48" s="192"/>
      <c r="AH48" s="192"/>
      <c r="AI48" s="168"/>
      <c r="AJ48" s="192"/>
      <c r="AK48" s="416"/>
      <c r="AL48" s="417"/>
      <c r="AM48" s="417"/>
      <c r="AN48" s="417"/>
      <c r="AO48" s="417"/>
      <c r="AP48" s="417"/>
      <c r="AQ48" s="417"/>
      <c r="AR48" s="417"/>
      <c r="AS48" s="417"/>
      <c r="BF48" s="213"/>
      <c r="BK48" s="213"/>
    </row>
    <row r="49" spans="58:63" ht="18" customHeight="1">
      <c r="BF49" s="213"/>
      <c r="BK49" s="213"/>
    </row>
    <row r="50" spans="58:63" ht="18" customHeight="1">
      <c r="BF50" s="213"/>
    </row>
    <row r="51" spans="58:63" ht="18" customHeight="1">
      <c r="BF51" s="213"/>
    </row>
    <row r="52" spans="58:63" ht="18" customHeight="1">
      <c r="BF52" s="213"/>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OZ2BXpVoqUTKRZefewYSY+GEvC3yQxw9WsLpOSmOEKsvJAYYcGZHpYASkXZ7Av9Nf0k7TD1XB932wHI1FgqD5Q==" saltValue="vNxy9pRi85xbY5mKanLe2g==" spinCount="100000" sheet="1" objects="1" scenarios="1"/>
  <mergeCells count="94">
    <mergeCell ref="C8:U10"/>
    <mergeCell ref="V9:X10"/>
    <mergeCell ref="AI1:AO1"/>
    <mergeCell ref="AP1:AX1"/>
    <mergeCell ref="AI2:AX2"/>
    <mergeCell ref="AR3:AT3"/>
    <mergeCell ref="A4:AX6"/>
    <mergeCell ref="AA12:AV12"/>
    <mergeCell ref="AA13:AV13"/>
    <mergeCell ref="C17:AL17"/>
    <mergeCell ref="A19:AX19"/>
    <mergeCell ref="C21:AB21"/>
    <mergeCell ref="AC21:AG21"/>
    <mergeCell ref="AH21:AL21"/>
    <mergeCell ref="AM21:AQ21"/>
    <mergeCell ref="AR21:AV21"/>
    <mergeCell ref="C23:AB23"/>
    <mergeCell ref="AC23:AG23"/>
    <mergeCell ref="AH23:AL23"/>
    <mergeCell ref="AM23:AQ23"/>
    <mergeCell ref="AR23:AV23"/>
    <mergeCell ref="C22:AB22"/>
    <mergeCell ref="AC22:AG22"/>
    <mergeCell ref="AH22:AL22"/>
    <mergeCell ref="AM22:AQ22"/>
    <mergeCell ref="AR22:AV22"/>
    <mergeCell ref="C25:AB25"/>
    <mergeCell ref="AC25:AG25"/>
    <mergeCell ref="AH25:AL25"/>
    <mergeCell ref="AM25:AQ25"/>
    <mergeCell ref="AR25:AV25"/>
    <mergeCell ref="C24:AB24"/>
    <mergeCell ref="AC24:AG24"/>
    <mergeCell ref="AH24:AL24"/>
    <mergeCell ref="AM24:AQ24"/>
    <mergeCell ref="AR24:AV24"/>
    <mergeCell ref="C27:AB27"/>
    <mergeCell ref="AC27:AG27"/>
    <mergeCell ref="AH27:AL27"/>
    <mergeCell ref="AM27:AQ27"/>
    <mergeCell ref="AR27:AV27"/>
    <mergeCell ref="C26:AB26"/>
    <mergeCell ref="AC26:AG26"/>
    <mergeCell ref="AH26:AL26"/>
    <mergeCell ref="AM26:AQ26"/>
    <mergeCell ref="AR26:AV26"/>
    <mergeCell ref="AR28:AV28"/>
    <mergeCell ref="C29:AB29"/>
    <mergeCell ref="AC29:AG29"/>
    <mergeCell ref="AH29:AL29"/>
    <mergeCell ref="AM29:AQ29"/>
    <mergeCell ref="AR29:AV29"/>
    <mergeCell ref="C32:AB32"/>
    <mergeCell ref="AC32:AG32"/>
    <mergeCell ref="AH32:AL32"/>
    <mergeCell ref="AM32:AQ32"/>
    <mergeCell ref="C28:AB28"/>
    <mergeCell ref="AC28:AG28"/>
    <mergeCell ref="AH28:AL28"/>
    <mergeCell ref="AM28:AQ28"/>
    <mergeCell ref="C31:AB31"/>
    <mergeCell ref="AC31:AG31"/>
    <mergeCell ref="AH31:AL31"/>
    <mergeCell ref="AM31:AQ31"/>
    <mergeCell ref="AR31:AV31"/>
    <mergeCell ref="C30:AB30"/>
    <mergeCell ref="AC30:AG30"/>
    <mergeCell ref="AH30:AL30"/>
    <mergeCell ref="AM30:AQ30"/>
    <mergeCell ref="AR30:AV30"/>
    <mergeCell ref="AR32:AV32"/>
    <mergeCell ref="AH34:AQ34"/>
    <mergeCell ref="AR34:AV34"/>
    <mergeCell ref="BA34:BO34"/>
    <mergeCell ref="AH35:AQ35"/>
    <mergeCell ref="AR35:AV35"/>
    <mergeCell ref="BA35:BO35"/>
    <mergeCell ref="AH33:AQ33"/>
    <mergeCell ref="AR33:AV33"/>
    <mergeCell ref="AZ36:BQ36"/>
    <mergeCell ref="H37:N37"/>
    <mergeCell ref="O37:AJ37"/>
    <mergeCell ref="AZ37:BQ37"/>
    <mergeCell ref="O38:AE38"/>
    <mergeCell ref="AF38:AI38"/>
    <mergeCell ref="AK48:AS48"/>
    <mergeCell ref="O39:AE39"/>
    <mergeCell ref="AF39:AI39"/>
    <mergeCell ref="C43:AV43"/>
    <mergeCell ref="C45:L45"/>
    <mergeCell ref="M45:R45"/>
    <mergeCell ref="S45:AH45"/>
    <mergeCell ref="AI45:AK45"/>
    <mergeCell ref="AL45:AV45"/>
  </mergeCells>
  <phoneticPr fontId="9"/>
  <dataValidations count="2">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222305B2-94AB-49F9-9BAF-7B395F22271F}">
      <formula1>"様,御中"</formula1>
    </dataValidation>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0A7CA791-AEB5-42B7-9E27-DE4577CA998B}">
      <formula1>"336,673,1009"</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47F3-6B3F-46A5-A94F-D7616570C81E}">
  <sheetPr>
    <pageSetUpPr fitToPage="1"/>
  </sheetPr>
  <dimension ref="A1:CS109"/>
  <sheetViews>
    <sheetView showGridLines="0" view="pageBreakPreview" topLeftCell="A8"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47" width="1.88671875" style="49" customWidth="1"/>
    <col min="48" max="48" width="3.33203125" style="49" customWidth="1"/>
    <col min="49" max="51" width="1.88671875" style="49" customWidth="1"/>
    <col min="52" max="52" width="48.6640625" style="49" customWidth="1"/>
    <col min="53"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9.9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214"/>
      <c r="AJ1" s="214"/>
      <c r="AK1" s="214"/>
      <c r="AL1" s="458" t="s">
        <v>216</v>
      </c>
      <c r="AM1" s="458"/>
      <c r="AN1" s="458"/>
      <c r="AO1" s="458"/>
      <c r="AP1" s="459">
        <f>請求書!AP1</f>
        <v>0</v>
      </c>
      <c r="AQ1" s="460"/>
      <c r="AR1" s="460"/>
      <c r="AS1" s="460"/>
      <c r="AT1" s="460"/>
      <c r="AU1" s="460"/>
      <c r="AV1" s="460"/>
      <c r="AW1" s="460"/>
      <c r="AX1" s="460"/>
    </row>
    <row r="2" spans="1:97" ht="18" customHeight="1">
      <c r="AK2" s="215"/>
      <c r="AL2" s="461">
        <f ca="1">請求書!$AI$2</f>
        <v>45869</v>
      </c>
      <c r="AM2" s="461"/>
      <c r="AN2" s="461"/>
      <c r="AO2" s="461"/>
      <c r="AP2" s="461"/>
      <c r="AQ2" s="461"/>
      <c r="AR2" s="461"/>
      <c r="AS2" s="461"/>
      <c r="AT2" s="461"/>
      <c r="AU2" s="461"/>
      <c r="AV2" s="461"/>
      <c r="AW2" s="461"/>
      <c r="AX2" s="461"/>
      <c r="AZ2" s="170"/>
      <c r="BA2" s="170"/>
      <c r="BB2" s="170"/>
      <c r="BC2" s="170"/>
      <c r="BD2" s="170"/>
      <c r="BE2" s="170"/>
      <c r="BF2" s="170"/>
      <c r="BG2" s="170"/>
      <c r="BH2" s="170"/>
      <c r="BI2" s="170"/>
      <c r="BJ2" s="170"/>
      <c r="BK2" s="170"/>
      <c r="BL2" s="170"/>
      <c r="BM2" s="170"/>
      <c r="BN2" s="170"/>
      <c r="BO2" s="170"/>
      <c r="BP2" s="170"/>
      <c r="BQ2" s="170"/>
      <c r="BR2" s="170"/>
      <c r="BS2" s="170"/>
      <c r="BT2" s="170"/>
      <c r="BU2" s="199"/>
      <c r="BV2" s="199"/>
      <c r="BW2" s="199"/>
      <c r="BX2" s="199"/>
      <c r="BY2" s="199"/>
      <c r="BZ2" s="199"/>
      <c r="CA2" s="199"/>
      <c r="CB2" s="199"/>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170"/>
      <c r="BA3" s="170"/>
      <c r="BB3" s="170"/>
      <c r="BC3" s="170"/>
      <c r="BD3" s="170"/>
      <c r="BE3" s="170"/>
      <c r="BF3" s="170"/>
      <c r="BG3" s="170"/>
      <c r="BH3" s="170"/>
      <c r="BI3" s="170"/>
      <c r="BJ3" s="170"/>
      <c r="BK3" s="170"/>
      <c r="BL3" s="170"/>
      <c r="BM3" s="170"/>
      <c r="BN3" s="170"/>
      <c r="BO3" s="170"/>
      <c r="BP3" s="170"/>
      <c r="BQ3" s="170"/>
      <c r="BR3" s="170"/>
      <c r="BS3" s="170"/>
      <c r="BT3" s="170"/>
      <c r="BU3" s="199"/>
      <c r="BV3" s="199"/>
      <c r="BW3" s="199"/>
      <c r="BX3" s="199"/>
      <c r="BY3" s="199"/>
      <c r="BZ3" s="199"/>
      <c r="CA3" s="199"/>
      <c r="CB3" s="199"/>
      <c r="CC3" s="170"/>
      <c r="CD3" s="170"/>
      <c r="CE3" s="170"/>
      <c r="CF3" s="170"/>
      <c r="CG3" s="170"/>
      <c r="CH3" s="170"/>
      <c r="CI3" s="170"/>
      <c r="CJ3" s="170"/>
      <c r="CK3" s="171"/>
      <c r="CL3" s="171"/>
      <c r="CM3" s="171"/>
      <c r="CN3" s="172"/>
      <c r="CO3" s="172"/>
      <c r="CP3" s="172"/>
      <c r="CQ3" s="172"/>
      <c r="CR3" s="172"/>
      <c r="CS3" s="172"/>
    </row>
    <row r="4" spans="1:97" ht="6" customHeight="1">
      <c r="A4" s="462" t="s">
        <v>217</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70"/>
      <c r="BA4" s="170"/>
      <c r="BB4" s="170"/>
      <c r="BC4" s="170"/>
      <c r="BD4" s="170"/>
      <c r="BE4" s="170"/>
      <c r="BF4" s="170"/>
      <c r="BG4" s="170"/>
      <c r="BH4" s="170"/>
      <c r="BI4" s="170"/>
      <c r="BJ4" s="170"/>
      <c r="BK4" s="170"/>
      <c r="BL4" s="170"/>
      <c r="BM4" s="170"/>
      <c r="BN4" s="170"/>
      <c r="BO4" s="170"/>
      <c r="BP4" s="170"/>
      <c r="BQ4" s="170"/>
      <c r="BR4" s="170"/>
      <c r="BS4" s="170"/>
      <c r="BT4" s="170"/>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Z5" s="170"/>
      <c r="BA5" s="170"/>
      <c r="BB5" s="170"/>
      <c r="BC5" s="170"/>
      <c r="BD5" s="170"/>
      <c r="BE5" s="170"/>
      <c r="BF5" s="170"/>
      <c r="BG5" s="170"/>
      <c r="BH5" s="170"/>
      <c r="BI5" s="170"/>
      <c r="BJ5" s="170"/>
      <c r="BK5" s="170"/>
      <c r="BL5" s="170"/>
      <c r="BM5" s="170"/>
      <c r="BN5" s="170"/>
      <c r="BO5" s="170"/>
      <c r="BP5" s="170"/>
      <c r="BQ5" s="170"/>
      <c r="BR5" s="170"/>
      <c r="BS5" s="170"/>
      <c r="BT5" s="170"/>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Z6" s="170"/>
      <c r="BA6" s="170"/>
      <c r="BB6" s="170"/>
      <c r="BC6" s="170"/>
      <c r="BD6" s="170"/>
      <c r="BE6" s="170"/>
      <c r="BF6" s="170"/>
      <c r="BG6" s="170"/>
      <c r="BH6" s="170"/>
      <c r="BI6" s="170"/>
      <c r="BJ6" s="170"/>
      <c r="BK6" s="170"/>
      <c r="BL6" s="170"/>
      <c r="BM6" s="170"/>
      <c r="BN6" s="170"/>
      <c r="BO6" s="170"/>
      <c r="BP6" s="170"/>
      <c r="BQ6" s="170"/>
      <c r="BR6" s="170"/>
      <c r="BS6" s="170"/>
      <c r="BT6" s="170"/>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Z7" s="170"/>
      <c r="BA7" s="170"/>
      <c r="BB7" s="170"/>
      <c r="BC7" s="170"/>
      <c r="BD7" s="170"/>
      <c r="BE7" s="170"/>
      <c r="BF7" s="170"/>
      <c r="BG7" s="170"/>
      <c r="BH7" s="170"/>
      <c r="BI7" s="170"/>
      <c r="BJ7" s="170"/>
      <c r="BK7" s="170"/>
      <c r="BL7" s="170"/>
      <c r="BM7" s="170"/>
      <c r="BN7" s="170"/>
      <c r="BO7" s="170"/>
      <c r="BP7" s="170"/>
      <c r="BQ7" s="170"/>
      <c r="BR7" s="170"/>
      <c r="BS7" s="170"/>
      <c r="BT7" s="170"/>
    </row>
    <row r="8" spans="1:97" ht="18" customHeight="1">
      <c r="C8" s="454">
        <f>請求書!$C$8</f>
        <v>0</v>
      </c>
      <c r="D8" s="454"/>
      <c r="E8" s="454"/>
      <c r="F8" s="454"/>
      <c r="G8" s="454"/>
      <c r="H8" s="454"/>
      <c r="I8" s="454"/>
      <c r="J8" s="454"/>
      <c r="K8" s="454"/>
      <c r="L8" s="454"/>
      <c r="M8" s="454"/>
      <c r="N8" s="454"/>
      <c r="O8" s="454"/>
      <c r="P8" s="454"/>
      <c r="Q8" s="454"/>
      <c r="R8" s="454"/>
      <c r="S8" s="454"/>
      <c r="T8" s="454"/>
      <c r="U8" s="454"/>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tr">
        <f>請求書!$V$9</f>
        <v>御中</v>
      </c>
      <c r="W9" s="456"/>
      <c r="X9" s="456"/>
      <c r="Y9" s="178"/>
      <c r="Z9" s="178"/>
      <c r="AA9" s="168"/>
      <c r="AB9" s="168"/>
      <c r="AC9" s="168"/>
      <c r="AD9" s="168"/>
      <c r="AE9" s="168"/>
      <c r="AF9" s="168"/>
      <c r="AG9" s="168"/>
      <c r="AH9" s="168"/>
      <c r="AI9" s="168"/>
      <c r="AJ9" s="168"/>
      <c r="AK9" s="168"/>
      <c r="AL9" s="168"/>
      <c r="AM9" s="168"/>
      <c r="AN9" s="168"/>
      <c r="AZ9" s="179"/>
      <c r="BA9" s="199"/>
      <c r="BB9" s="199"/>
      <c r="BC9" s="199"/>
      <c r="BD9" s="199"/>
      <c r="BE9" s="199"/>
      <c r="BF9" s="199"/>
      <c r="BG9" s="199"/>
      <c r="BH9" s="199"/>
      <c r="BI9" s="199"/>
      <c r="BJ9" s="199"/>
      <c r="BK9" s="199"/>
      <c r="BL9" s="199"/>
      <c r="BM9" s="199"/>
      <c r="BN9" s="199"/>
      <c r="BO9" s="199"/>
      <c r="BP9" s="199"/>
      <c r="BQ9" s="170"/>
      <c r="BR9" s="170"/>
      <c r="BS9" s="170"/>
      <c r="BT9" s="170"/>
      <c r="BU9" s="170"/>
      <c r="BV9" s="170"/>
      <c r="BW9" s="170"/>
      <c r="BX9" s="170"/>
      <c r="BY9" s="170"/>
      <c r="BZ9" s="170"/>
      <c r="CA9" s="170"/>
      <c r="CB9" s="170"/>
      <c r="CC9" s="170"/>
      <c r="CD9" s="170"/>
      <c r="CE9" s="170"/>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216"/>
      <c r="Z10" s="178"/>
      <c r="AA10" s="168"/>
      <c r="AB10" s="168"/>
      <c r="AC10" s="168"/>
      <c r="AD10" s="168"/>
      <c r="AE10" s="168"/>
      <c r="AF10" s="168"/>
      <c r="AG10" s="168"/>
      <c r="AH10" s="168"/>
      <c r="AI10" s="168"/>
      <c r="AJ10" s="168"/>
      <c r="AK10" s="168"/>
      <c r="AL10" s="168"/>
      <c r="AM10" s="168"/>
      <c r="AN10" s="168"/>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1"/>
      <c r="CL10" s="171"/>
      <c r="CM10" s="171"/>
      <c r="CN10" s="172"/>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1"/>
      <c r="CL11" s="171"/>
      <c r="CM11" s="171"/>
      <c r="CN11" s="176"/>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1"/>
      <c r="CL12" s="171"/>
      <c r="CM12" s="171"/>
      <c r="CN12" s="176"/>
      <c r="CO12" s="176"/>
      <c r="CP12" s="176"/>
      <c r="CQ12" s="176"/>
      <c r="CR12" s="176"/>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1"/>
      <c r="CL13" s="171"/>
      <c r="CM13" s="171"/>
      <c r="CN13" s="172"/>
      <c r="CO13" s="172"/>
      <c r="CP13" s="172"/>
      <c r="CQ13" s="172"/>
      <c r="CR13" s="172"/>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8"/>
      <c r="BA14" s="188"/>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1"/>
      <c r="CL14" s="171"/>
      <c r="CM14" s="171"/>
      <c r="CN14" s="172"/>
      <c r="CO14" s="172"/>
      <c r="CP14" s="172"/>
      <c r="CQ14" s="172"/>
      <c r="CR14" s="172"/>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50" ht="18" customHeight="1">
      <c r="A17" s="168"/>
      <c r="B17" s="168"/>
      <c r="C17" s="449" t="s">
        <v>218</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row>
    <row r="18" spans="1:50" ht="18" customHeight="1">
      <c r="A18" s="168"/>
      <c r="B18" s="168"/>
    </row>
    <row r="19" spans="1:50" ht="18" customHeight="1">
      <c r="A19" s="429" t="s">
        <v>197</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row>
    <row r="20" spans="1:50" ht="18" customHeight="1">
      <c r="A20" s="168"/>
      <c r="B20" s="168"/>
    </row>
    <row r="21" spans="1:50" s="168" customFormat="1" ht="18" customHeight="1">
      <c r="C21" s="450" t="s">
        <v>198</v>
      </c>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2"/>
      <c r="AC21" s="450" t="s">
        <v>37</v>
      </c>
      <c r="AD21" s="451"/>
      <c r="AE21" s="451"/>
      <c r="AF21" s="451"/>
      <c r="AG21" s="452"/>
      <c r="AH21" s="453" t="s">
        <v>199</v>
      </c>
      <c r="AI21" s="453"/>
      <c r="AJ21" s="453"/>
      <c r="AK21" s="453"/>
      <c r="AL21" s="453"/>
      <c r="AM21" s="453" t="s">
        <v>200</v>
      </c>
      <c r="AN21" s="453"/>
      <c r="AO21" s="453"/>
      <c r="AP21" s="453"/>
      <c r="AQ21" s="453"/>
      <c r="AR21" s="453" t="s">
        <v>201</v>
      </c>
      <c r="AS21" s="453"/>
      <c r="AT21" s="453"/>
      <c r="AU21" s="453"/>
      <c r="AV21" s="453"/>
    </row>
    <row r="22" spans="1:50" s="168" customFormat="1" ht="30" customHeight="1">
      <c r="C22" s="437" t="str">
        <f>請求書!$C22</f>
        <v xml:space="preserve">送 料   </v>
      </c>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9"/>
      <c r="AC22" s="440" t="str">
        <f>請求書!$AC22</f>
        <v/>
      </c>
      <c r="AD22" s="441"/>
      <c r="AE22" s="441"/>
      <c r="AF22" s="441"/>
      <c r="AG22" s="442"/>
      <c r="AH22" s="463">
        <f>請求書!$AH22</f>
        <v>0</v>
      </c>
      <c r="AI22" s="463"/>
      <c r="AJ22" s="463"/>
      <c r="AK22" s="463"/>
      <c r="AL22" s="463"/>
      <c r="AM22" s="433">
        <f>請求書!$AM22</f>
        <v>1</v>
      </c>
      <c r="AN22" s="433"/>
      <c r="AO22" s="433"/>
      <c r="AP22" s="433"/>
      <c r="AQ22" s="433"/>
      <c r="AR22" s="434">
        <f>請求書!$AR22</f>
        <v>0</v>
      </c>
      <c r="AS22" s="434"/>
      <c r="AT22" s="434"/>
      <c r="AU22" s="434"/>
      <c r="AV22" s="434"/>
    </row>
    <row r="23" spans="1:50" s="168" customFormat="1" ht="30" customHeight="1">
      <c r="C23" s="437" t="str">
        <f>請求書!$C23</f>
        <v/>
      </c>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9"/>
      <c r="AC23" s="440" t="str">
        <f>請求書!$AC23</f>
        <v/>
      </c>
      <c r="AD23" s="441"/>
      <c r="AE23" s="441"/>
      <c r="AF23" s="441"/>
      <c r="AG23" s="442"/>
      <c r="AH23" s="463" t="str">
        <f>請求書!$AH23</f>
        <v/>
      </c>
      <c r="AI23" s="463"/>
      <c r="AJ23" s="463"/>
      <c r="AK23" s="463"/>
      <c r="AL23" s="463"/>
      <c r="AM23" s="433" t="str">
        <f>請求書!$AM23</f>
        <v/>
      </c>
      <c r="AN23" s="433"/>
      <c r="AO23" s="433"/>
      <c r="AP23" s="433"/>
      <c r="AQ23" s="433"/>
      <c r="AR23" s="434" t="str">
        <f>請求書!$AR23</f>
        <v/>
      </c>
      <c r="AS23" s="434"/>
      <c r="AT23" s="434"/>
      <c r="AU23" s="434"/>
      <c r="AV23" s="434"/>
    </row>
    <row r="24" spans="1:50" s="168" customFormat="1" ht="30" customHeight="1">
      <c r="C24" s="437" t="str">
        <f>請求書!$C24</f>
        <v/>
      </c>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9"/>
      <c r="AC24" s="440" t="str">
        <f>請求書!$AC24</f>
        <v/>
      </c>
      <c r="AD24" s="441"/>
      <c r="AE24" s="441"/>
      <c r="AF24" s="441"/>
      <c r="AG24" s="442"/>
      <c r="AH24" s="463" t="str">
        <f>請求書!$AH24</f>
        <v/>
      </c>
      <c r="AI24" s="463"/>
      <c r="AJ24" s="463"/>
      <c r="AK24" s="463"/>
      <c r="AL24" s="463"/>
      <c r="AM24" s="433" t="str">
        <f>請求書!$AM24</f>
        <v/>
      </c>
      <c r="AN24" s="433"/>
      <c r="AO24" s="433"/>
      <c r="AP24" s="433"/>
      <c r="AQ24" s="433"/>
      <c r="AR24" s="434" t="str">
        <f>請求書!$AR24</f>
        <v/>
      </c>
      <c r="AS24" s="434"/>
      <c r="AT24" s="434"/>
      <c r="AU24" s="434"/>
      <c r="AV24" s="434"/>
    </row>
    <row r="25" spans="1:50" s="168" customFormat="1" ht="30" customHeight="1">
      <c r="C25" s="437" t="str">
        <f>請求書!$C25</f>
        <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9"/>
      <c r="AC25" s="440" t="str">
        <f>請求書!$AC25</f>
        <v/>
      </c>
      <c r="AD25" s="441"/>
      <c r="AE25" s="441"/>
      <c r="AF25" s="441"/>
      <c r="AG25" s="442"/>
      <c r="AH25" s="463" t="str">
        <f>請求書!$AH25</f>
        <v/>
      </c>
      <c r="AI25" s="463"/>
      <c r="AJ25" s="463"/>
      <c r="AK25" s="463"/>
      <c r="AL25" s="463"/>
      <c r="AM25" s="433" t="str">
        <f>請求書!$AM25</f>
        <v/>
      </c>
      <c r="AN25" s="433"/>
      <c r="AO25" s="433"/>
      <c r="AP25" s="433"/>
      <c r="AQ25" s="433"/>
      <c r="AR25" s="434" t="str">
        <f>請求書!$AR25</f>
        <v/>
      </c>
      <c r="AS25" s="434"/>
      <c r="AT25" s="434"/>
      <c r="AU25" s="434"/>
      <c r="AV25" s="434"/>
    </row>
    <row r="26" spans="1:50" s="168" customFormat="1" ht="30" customHeight="1">
      <c r="C26" s="437" t="str">
        <f>請求書!$C26</f>
        <v/>
      </c>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9"/>
      <c r="AC26" s="440" t="str">
        <f>請求書!$AC26</f>
        <v/>
      </c>
      <c r="AD26" s="441"/>
      <c r="AE26" s="441"/>
      <c r="AF26" s="441"/>
      <c r="AG26" s="442"/>
      <c r="AH26" s="463" t="str">
        <f>請求書!$AH26</f>
        <v/>
      </c>
      <c r="AI26" s="463"/>
      <c r="AJ26" s="463"/>
      <c r="AK26" s="463"/>
      <c r="AL26" s="463"/>
      <c r="AM26" s="433" t="str">
        <f>請求書!$AM26</f>
        <v/>
      </c>
      <c r="AN26" s="433"/>
      <c r="AO26" s="433"/>
      <c r="AP26" s="433"/>
      <c r="AQ26" s="433"/>
      <c r="AR26" s="434" t="str">
        <f>請求書!$AR26</f>
        <v/>
      </c>
      <c r="AS26" s="434"/>
      <c r="AT26" s="434"/>
      <c r="AU26" s="434"/>
      <c r="AV26" s="434"/>
    </row>
    <row r="27" spans="1:50" s="168" customFormat="1" ht="30" customHeight="1">
      <c r="C27" s="437" t="str">
        <f>請求書!$C27</f>
        <v/>
      </c>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9"/>
      <c r="AC27" s="440" t="str">
        <f>請求書!$AC27</f>
        <v/>
      </c>
      <c r="AD27" s="441"/>
      <c r="AE27" s="441"/>
      <c r="AF27" s="441"/>
      <c r="AG27" s="442"/>
      <c r="AH27" s="463" t="str">
        <f>請求書!$AH27</f>
        <v/>
      </c>
      <c r="AI27" s="463"/>
      <c r="AJ27" s="463"/>
      <c r="AK27" s="463"/>
      <c r="AL27" s="463"/>
      <c r="AM27" s="433" t="str">
        <f>請求書!$AM27</f>
        <v/>
      </c>
      <c r="AN27" s="433"/>
      <c r="AO27" s="433"/>
      <c r="AP27" s="433"/>
      <c r="AQ27" s="433"/>
      <c r="AR27" s="434" t="str">
        <f>請求書!$AR27</f>
        <v/>
      </c>
      <c r="AS27" s="434"/>
      <c r="AT27" s="434"/>
      <c r="AU27" s="434"/>
      <c r="AV27" s="434"/>
    </row>
    <row r="28" spans="1:50" s="168" customFormat="1" ht="30" customHeight="1">
      <c r="C28" s="437" t="str">
        <f>請求書!$C28</f>
        <v/>
      </c>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9"/>
      <c r="AC28" s="440" t="str">
        <f>請求書!$AC28</f>
        <v/>
      </c>
      <c r="AD28" s="441"/>
      <c r="AE28" s="441"/>
      <c r="AF28" s="441"/>
      <c r="AG28" s="442"/>
      <c r="AH28" s="463" t="str">
        <f>請求書!$AH28</f>
        <v/>
      </c>
      <c r="AI28" s="463"/>
      <c r="AJ28" s="463"/>
      <c r="AK28" s="463"/>
      <c r="AL28" s="463"/>
      <c r="AM28" s="433" t="str">
        <f>請求書!$AM28</f>
        <v/>
      </c>
      <c r="AN28" s="433"/>
      <c r="AO28" s="433"/>
      <c r="AP28" s="433"/>
      <c r="AQ28" s="433"/>
      <c r="AR28" s="434" t="str">
        <f>請求書!$AR28</f>
        <v/>
      </c>
      <c r="AS28" s="434"/>
      <c r="AT28" s="434"/>
      <c r="AU28" s="434"/>
      <c r="AV28" s="434"/>
    </row>
    <row r="29" spans="1:50" s="168" customFormat="1" ht="30" customHeight="1">
      <c r="C29" s="437" t="str">
        <f>請求書!$C29</f>
        <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9"/>
      <c r="AC29" s="440" t="str">
        <f>請求書!$AC29</f>
        <v/>
      </c>
      <c r="AD29" s="441"/>
      <c r="AE29" s="441"/>
      <c r="AF29" s="441"/>
      <c r="AG29" s="442"/>
      <c r="AH29" s="463" t="str">
        <f>請求書!$AH29</f>
        <v/>
      </c>
      <c r="AI29" s="463"/>
      <c r="AJ29" s="463"/>
      <c r="AK29" s="463"/>
      <c r="AL29" s="463"/>
      <c r="AM29" s="433" t="str">
        <f>請求書!$AM29</f>
        <v/>
      </c>
      <c r="AN29" s="433"/>
      <c r="AO29" s="433"/>
      <c r="AP29" s="433"/>
      <c r="AQ29" s="433"/>
      <c r="AR29" s="434" t="str">
        <f>請求書!$AR29</f>
        <v/>
      </c>
      <c r="AS29" s="434"/>
      <c r="AT29" s="434"/>
      <c r="AU29" s="434"/>
      <c r="AV29" s="434"/>
    </row>
    <row r="30" spans="1:50" s="168" customFormat="1" ht="30" customHeight="1">
      <c r="C30" s="437" t="str">
        <f>請求書!$C30</f>
        <v/>
      </c>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9"/>
      <c r="AC30" s="440" t="str">
        <f>請求書!$AC30</f>
        <v/>
      </c>
      <c r="AD30" s="441"/>
      <c r="AE30" s="441"/>
      <c r="AF30" s="441"/>
      <c r="AG30" s="442"/>
      <c r="AH30" s="463" t="str">
        <f>請求書!$AH30</f>
        <v/>
      </c>
      <c r="AI30" s="463"/>
      <c r="AJ30" s="463"/>
      <c r="AK30" s="463"/>
      <c r="AL30" s="463"/>
      <c r="AM30" s="433" t="str">
        <f>請求書!$AM30</f>
        <v/>
      </c>
      <c r="AN30" s="433"/>
      <c r="AO30" s="433"/>
      <c r="AP30" s="433"/>
      <c r="AQ30" s="433"/>
      <c r="AR30" s="434" t="str">
        <f>請求書!$AR30</f>
        <v/>
      </c>
      <c r="AS30" s="434"/>
      <c r="AT30" s="434"/>
      <c r="AU30" s="434"/>
      <c r="AV30" s="434"/>
    </row>
    <row r="31" spans="1:50" s="168" customFormat="1" ht="30" customHeight="1">
      <c r="C31" s="437" t="str">
        <f>請求書!$C31</f>
        <v/>
      </c>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9"/>
      <c r="AC31" s="440" t="str">
        <f>請求書!$AC31</f>
        <v/>
      </c>
      <c r="AD31" s="441"/>
      <c r="AE31" s="441"/>
      <c r="AF31" s="441"/>
      <c r="AG31" s="442"/>
      <c r="AH31" s="463" t="str">
        <f>請求書!$AH31</f>
        <v/>
      </c>
      <c r="AI31" s="463"/>
      <c r="AJ31" s="463"/>
      <c r="AK31" s="463"/>
      <c r="AL31" s="463"/>
      <c r="AM31" s="433" t="str">
        <f>請求書!$AM31</f>
        <v/>
      </c>
      <c r="AN31" s="433"/>
      <c r="AO31" s="433"/>
      <c r="AP31" s="433"/>
      <c r="AQ31" s="433"/>
      <c r="AR31" s="434" t="str">
        <f>請求書!$AR31</f>
        <v/>
      </c>
      <c r="AS31" s="434"/>
      <c r="AT31" s="434"/>
      <c r="AU31" s="434"/>
      <c r="AV31" s="434"/>
    </row>
    <row r="32" spans="1:50" s="168" customFormat="1" ht="30" customHeight="1">
      <c r="C32" s="437" t="str">
        <f>請求書!$C32</f>
        <v/>
      </c>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c r="AC32" s="440" t="str">
        <f>請求書!$AC32</f>
        <v/>
      </c>
      <c r="AD32" s="441"/>
      <c r="AE32" s="441"/>
      <c r="AF32" s="441"/>
      <c r="AG32" s="442"/>
      <c r="AH32" s="463" t="str">
        <f>請求書!$AH32</f>
        <v/>
      </c>
      <c r="AI32" s="463"/>
      <c r="AJ32" s="463"/>
      <c r="AK32" s="463"/>
      <c r="AL32" s="463"/>
      <c r="AM32" s="433" t="str">
        <f>請求書!$AM32</f>
        <v/>
      </c>
      <c r="AN32" s="433"/>
      <c r="AO32" s="433"/>
      <c r="AP32" s="433"/>
      <c r="AQ32" s="433"/>
      <c r="AR32" s="434" t="str">
        <f>請求書!$AR32</f>
        <v/>
      </c>
      <c r="AS32" s="434"/>
      <c r="AT32" s="434"/>
      <c r="AU32" s="434"/>
      <c r="AV32" s="434"/>
    </row>
    <row r="33" spans="8:97" s="168" customFormat="1" ht="18" customHeight="1">
      <c r="N33" s="191"/>
      <c r="AB33" s="192"/>
      <c r="AH33" s="433" t="s">
        <v>202</v>
      </c>
      <c r="AI33" s="433"/>
      <c r="AJ33" s="433"/>
      <c r="AK33" s="433"/>
      <c r="AL33" s="433"/>
      <c r="AM33" s="433"/>
      <c r="AN33" s="433"/>
      <c r="AO33" s="433"/>
      <c r="AP33" s="433"/>
      <c r="AQ33" s="433"/>
      <c r="AR33" s="434">
        <f>請求書!$AR33</f>
        <v>0</v>
      </c>
      <c r="AS33" s="434"/>
      <c r="AT33" s="434"/>
      <c r="AU33" s="434"/>
      <c r="AV33" s="43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5"/>
      <c r="CL33" s="195"/>
      <c r="CM33" s="195"/>
      <c r="CN33" s="196"/>
      <c r="CO33" s="196"/>
      <c r="CP33" s="196"/>
      <c r="CQ33" s="196"/>
      <c r="CR33" s="196"/>
      <c r="CS33" s="196"/>
    </row>
    <row r="34" spans="8:97" s="168" customFormat="1" ht="18" customHeight="1">
      <c r="N34" s="197"/>
      <c r="AH34" s="433" t="s">
        <v>203</v>
      </c>
      <c r="AI34" s="433"/>
      <c r="AJ34" s="433"/>
      <c r="AK34" s="433"/>
      <c r="AL34" s="433"/>
      <c r="AM34" s="433"/>
      <c r="AN34" s="433"/>
      <c r="AO34" s="433"/>
      <c r="AP34" s="433"/>
      <c r="AQ34" s="433"/>
      <c r="AR34" s="434">
        <f>請求書!$AR34</f>
        <v>0</v>
      </c>
      <c r="AS34" s="434"/>
      <c r="AT34" s="434"/>
      <c r="AU34" s="434"/>
      <c r="AV34" s="434"/>
      <c r="AZ34" s="194"/>
      <c r="BA34" s="435"/>
      <c r="BB34" s="435"/>
      <c r="BC34" s="435"/>
      <c r="BD34" s="435"/>
      <c r="BE34" s="435"/>
      <c r="BF34" s="435"/>
      <c r="BG34" s="435"/>
      <c r="BH34" s="435"/>
      <c r="BI34" s="435"/>
      <c r="BJ34" s="435"/>
      <c r="BK34" s="435"/>
      <c r="BL34" s="435"/>
      <c r="BM34" s="435"/>
      <c r="BN34" s="435"/>
      <c r="BO34" s="435"/>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5"/>
      <c r="CL34" s="195"/>
      <c r="CM34" s="195"/>
      <c r="CN34" s="196"/>
      <c r="CO34" s="196"/>
      <c r="CP34" s="196"/>
      <c r="CQ34" s="196"/>
      <c r="CR34" s="196"/>
      <c r="CS34" s="196"/>
    </row>
    <row r="35" spans="8:97" s="168" customFormat="1" ht="18" customHeight="1">
      <c r="N35" s="197"/>
      <c r="AH35" s="433" t="s">
        <v>205</v>
      </c>
      <c r="AI35" s="433"/>
      <c r="AJ35" s="433"/>
      <c r="AK35" s="433"/>
      <c r="AL35" s="433"/>
      <c r="AM35" s="433"/>
      <c r="AN35" s="433"/>
      <c r="AO35" s="433"/>
      <c r="AP35" s="433"/>
      <c r="AQ35" s="433"/>
      <c r="AR35" s="434">
        <f>請求書!$AR35</f>
        <v>0</v>
      </c>
      <c r="AS35" s="434"/>
      <c r="AT35" s="434"/>
      <c r="AU35" s="434"/>
      <c r="AV35" s="434"/>
      <c r="AZ35" s="194"/>
      <c r="BA35" s="435"/>
      <c r="BB35" s="435"/>
      <c r="BC35" s="435"/>
      <c r="BD35" s="435"/>
      <c r="BE35" s="435"/>
      <c r="BF35" s="435"/>
      <c r="BG35" s="435"/>
      <c r="BH35" s="435"/>
      <c r="BI35" s="435"/>
      <c r="BJ35" s="435"/>
      <c r="BK35" s="435"/>
      <c r="BL35" s="435"/>
      <c r="BM35" s="435"/>
      <c r="BN35" s="435"/>
      <c r="BO35" s="435"/>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5"/>
      <c r="CL35" s="195"/>
      <c r="CM35" s="195"/>
      <c r="CN35" s="196"/>
      <c r="CO35" s="196"/>
      <c r="CP35" s="196"/>
      <c r="CQ35" s="196"/>
      <c r="CR35" s="196"/>
      <c r="CS35" s="196"/>
    </row>
    <row r="36" spans="8:97" ht="18" customHeight="1">
      <c r="H36" s="168"/>
      <c r="I36" s="168"/>
      <c r="J36" s="168"/>
      <c r="K36" s="168"/>
      <c r="L36" s="168"/>
      <c r="M36" s="168"/>
      <c r="N36" s="197"/>
      <c r="O36" s="168"/>
      <c r="P36" s="168"/>
      <c r="Q36" s="168"/>
      <c r="R36" s="168"/>
      <c r="S36" s="168"/>
      <c r="AH36" s="173"/>
      <c r="AI36" s="173"/>
      <c r="AJ36" s="173"/>
      <c r="AK36" s="173"/>
      <c r="AL36" s="173"/>
      <c r="AM36" s="173"/>
      <c r="AN36" s="173"/>
      <c r="AO36" s="173"/>
      <c r="AP36" s="173"/>
      <c r="AQ36" s="173"/>
      <c r="AR36" s="198"/>
      <c r="AS36" s="198"/>
      <c r="AT36" s="198"/>
      <c r="AU36" s="198"/>
      <c r="AV36" s="198"/>
      <c r="AZ36" s="428"/>
      <c r="BA36" s="428"/>
      <c r="BB36" s="428"/>
      <c r="BC36" s="428"/>
      <c r="BD36" s="428"/>
      <c r="BE36" s="428"/>
      <c r="BF36" s="428"/>
      <c r="BG36" s="428"/>
      <c r="BH36" s="428"/>
      <c r="BI36" s="428"/>
      <c r="BJ36" s="428"/>
      <c r="BK36" s="428"/>
      <c r="BL36" s="428"/>
      <c r="BM36" s="428"/>
      <c r="BN36" s="428"/>
      <c r="BO36" s="428"/>
      <c r="BP36" s="428"/>
      <c r="BQ36" s="428"/>
      <c r="BR36" s="170"/>
      <c r="BS36" s="170"/>
      <c r="BT36" s="170"/>
      <c r="BU36" s="170"/>
      <c r="BV36" s="170"/>
      <c r="BW36" s="170"/>
      <c r="BX36" s="170"/>
      <c r="BY36" s="170"/>
      <c r="BZ36" s="170"/>
      <c r="CA36" s="170"/>
      <c r="CB36" s="170"/>
      <c r="CC36" s="170"/>
      <c r="CD36" s="170"/>
      <c r="CE36" s="170"/>
      <c r="CF36" s="170"/>
      <c r="CG36" s="170"/>
      <c r="CH36" s="170"/>
      <c r="CI36" s="170"/>
      <c r="CJ36" s="170"/>
      <c r="CK36" s="171"/>
      <c r="CL36" s="171"/>
      <c r="CM36" s="171"/>
      <c r="CN36" s="172"/>
      <c r="CO36" s="172"/>
      <c r="CP36" s="172"/>
      <c r="CQ36" s="172"/>
      <c r="CR36" s="172"/>
      <c r="CS36" s="172"/>
    </row>
    <row r="37" spans="8:97" ht="30" customHeight="1" thickBot="1">
      <c r="H37" s="429" t="s">
        <v>219</v>
      </c>
      <c r="I37" s="429"/>
      <c r="J37" s="429"/>
      <c r="K37" s="429"/>
      <c r="L37" s="429"/>
      <c r="M37" s="429"/>
      <c r="N37" s="429"/>
      <c r="O37" s="430">
        <f>請求書!O37</f>
        <v>0</v>
      </c>
      <c r="P37" s="430"/>
      <c r="Q37" s="430"/>
      <c r="R37" s="430"/>
      <c r="S37" s="430"/>
      <c r="T37" s="430"/>
      <c r="U37" s="430"/>
      <c r="V37" s="430"/>
      <c r="W37" s="430"/>
      <c r="X37" s="430"/>
      <c r="Y37" s="430"/>
      <c r="Z37" s="430"/>
      <c r="AA37" s="430"/>
      <c r="AB37" s="430"/>
      <c r="AC37" s="430"/>
      <c r="AD37" s="430"/>
      <c r="AE37" s="430"/>
      <c r="AF37" s="430"/>
      <c r="AG37" s="430"/>
      <c r="AH37" s="430"/>
      <c r="AI37" s="430"/>
      <c r="AJ37" s="430"/>
      <c r="AK37" s="200" t="s">
        <v>207</v>
      </c>
      <c r="AL37" s="201"/>
      <c r="AM37" s="168"/>
      <c r="AN37" s="168"/>
      <c r="AO37" s="168"/>
      <c r="AP37" s="168"/>
      <c r="AZ37" s="428"/>
      <c r="BA37" s="428"/>
      <c r="BB37" s="428"/>
      <c r="BC37" s="428"/>
      <c r="BD37" s="428"/>
      <c r="BE37" s="428"/>
      <c r="BF37" s="428"/>
      <c r="BG37" s="428"/>
      <c r="BH37" s="428"/>
      <c r="BI37" s="428"/>
      <c r="BJ37" s="428"/>
      <c r="BK37" s="428"/>
      <c r="BL37" s="428"/>
      <c r="BM37" s="428"/>
      <c r="BN37" s="428"/>
      <c r="BO37" s="428"/>
      <c r="BP37" s="428"/>
      <c r="BQ37" s="428"/>
      <c r="BR37" s="175"/>
      <c r="BS37" s="175"/>
      <c r="BT37" s="175"/>
      <c r="BU37" s="175"/>
      <c r="BV37" s="175"/>
      <c r="BW37" s="175"/>
      <c r="BX37" s="175"/>
      <c r="BY37" s="175"/>
      <c r="BZ37" s="175"/>
      <c r="CA37" s="175"/>
      <c r="CB37" s="175"/>
      <c r="CC37" s="175"/>
      <c r="CD37" s="175"/>
      <c r="CE37" s="175"/>
      <c r="CF37" s="175"/>
      <c r="CG37" s="175"/>
      <c r="CH37" s="175"/>
      <c r="CI37" s="175"/>
      <c r="CJ37" s="175"/>
      <c r="CK37" s="171"/>
      <c r="CL37" s="171"/>
      <c r="CM37" s="171"/>
      <c r="CN37" s="176"/>
      <c r="CO37" s="176"/>
      <c r="CP37" s="176"/>
      <c r="CQ37" s="176"/>
      <c r="CR37" s="176"/>
      <c r="CS37" s="176"/>
    </row>
    <row r="38" spans="8:97" ht="18" customHeight="1">
      <c r="H38" s="168"/>
      <c r="I38" s="168"/>
      <c r="J38" s="168"/>
      <c r="K38" s="168"/>
      <c r="L38" s="168"/>
      <c r="M38" s="168"/>
      <c r="N38" s="168"/>
      <c r="O38" s="416"/>
      <c r="P38" s="416"/>
      <c r="Q38" s="416"/>
      <c r="R38" s="416"/>
      <c r="S38" s="416"/>
      <c r="T38" s="416"/>
      <c r="U38" s="416"/>
      <c r="V38" s="416"/>
      <c r="W38" s="416"/>
      <c r="X38" s="416"/>
      <c r="Y38" s="416"/>
      <c r="Z38" s="416"/>
      <c r="AA38" s="416"/>
      <c r="AB38" s="416"/>
      <c r="AC38" s="416"/>
      <c r="AD38" s="416"/>
      <c r="AE38" s="416"/>
      <c r="AF38" s="431"/>
      <c r="AG38" s="431"/>
      <c r="AH38" s="431"/>
      <c r="AI38" s="431"/>
      <c r="AJ38" s="202"/>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6"/>
      <c r="CL38" s="207"/>
      <c r="CM38" s="207"/>
      <c r="CN38" s="207"/>
      <c r="CO38" s="207"/>
      <c r="CP38" s="207"/>
      <c r="CQ38" s="207"/>
      <c r="CR38" s="207"/>
      <c r="CS38" s="207"/>
    </row>
    <row r="39" spans="8:97" ht="18" customHeight="1">
      <c r="U39" s="168"/>
      <c r="V39" s="168"/>
      <c r="W39" s="168"/>
      <c r="X39" s="168"/>
      <c r="Y39" s="168"/>
      <c r="Z39" s="168"/>
      <c r="AA39" s="168"/>
      <c r="AB39" s="168"/>
      <c r="AC39" s="168"/>
      <c r="AD39" s="192"/>
      <c r="AJ39" s="192"/>
      <c r="AK39" s="168"/>
      <c r="AL39" s="192"/>
      <c r="AM39" s="208"/>
      <c r="BF39" s="213"/>
      <c r="BK39" s="217"/>
    </row>
    <row r="40" spans="8:97" ht="18" customHeight="1">
      <c r="N40" s="168"/>
      <c r="O40" s="168"/>
      <c r="P40" s="168"/>
      <c r="Q40" s="168"/>
      <c r="R40" s="168" t="s">
        <v>215</v>
      </c>
      <c r="S40" s="168"/>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8"/>
      <c r="CL40" s="218"/>
      <c r="CM40" s="218"/>
      <c r="CN40" s="218"/>
      <c r="CO40" s="218"/>
      <c r="CP40" s="218"/>
      <c r="CQ40" s="218"/>
      <c r="CR40" s="218"/>
      <c r="CS40" s="218"/>
    </row>
    <row r="41" spans="8:97" ht="18" customHeight="1">
      <c r="N41" s="197"/>
      <c r="O41" s="168"/>
      <c r="P41" s="168"/>
      <c r="Q41" s="168"/>
      <c r="R41" s="168"/>
      <c r="S41" s="168"/>
      <c r="T41" s="168"/>
      <c r="U41" s="168"/>
      <c r="V41" s="168"/>
      <c r="W41" s="168"/>
      <c r="X41" s="168"/>
      <c r="Y41" s="168"/>
      <c r="Z41" s="168"/>
      <c r="AA41" s="168"/>
      <c r="AB41" s="192"/>
      <c r="AH41" s="192"/>
      <c r="AI41" s="168"/>
      <c r="AJ41" s="192"/>
      <c r="AK41" s="416"/>
      <c r="AL41" s="417"/>
      <c r="AM41" s="417"/>
      <c r="AN41" s="417"/>
      <c r="AO41" s="417"/>
      <c r="AP41" s="417"/>
      <c r="AQ41" s="417"/>
      <c r="AR41" s="417"/>
      <c r="AS41" s="417"/>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1"/>
      <c r="CL41" s="171"/>
      <c r="CM41" s="171"/>
      <c r="CN41" s="172"/>
      <c r="CO41" s="172"/>
      <c r="CP41" s="172"/>
      <c r="CQ41" s="172"/>
      <c r="CR41" s="172"/>
      <c r="CS41" s="172"/>
    </row>
    <row r="42" spans="8:97" ht="18" customHeight="1">
      <c r="S42" s="168"/>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1"/>
      <c r="CL42" s="171"/>
      <c r="CM42" s="171"/>
      <c r="CN42" s="172"/>
      <c r="CO42" s="172"/>
      <c r="CP42" s="172"/>
      <c r="CQ42" s="172"/>
      <c r="CR42" s="172"/>
      <c r="CS42" s="172"/>
    </row>
    <row r="43" spans="8:97" ht="18" customHeight="1">
      <c r="BF43" s="213"/>
    </row>
    <row r="44" spans="8:97" ht="18" customHeight="1">
      <c r="BF44" s="213"/>
    </row>
    <row r="45" spans="8:97" ht="18" customHeight="1">
      <c r="BF45" s="213"/>
    </row>
    <row r="46" spans="8:97" ht="18" customHeight="1"/>
    <row r="47" spans="8:97" ht="18" customHeight="1"/>
    <row r="48" spans="8:97" ht="18"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row r="101" s="49" customFormat="1" ht="18" customHeight="1"/>
    <row r="102" s="49" customFormat="1" ht="18" customHeight="1"/>
    <row r="103" s="49" customFormat="1" ht="18" customHeight="1"/>
    <row r="104" s="49" customFormat="1" ht="18" customHeight="1"/>
    <row r="105" s="49" customFormat="1" ht="18" customHeight="1"/>
    <row r="106" s="49" customFormat="1" ht="18" customHeight="1"/>
    <row r="107" s="49" customFormat="1" ht="18" customHeight="1"/>
    <row r="108" s="49" customFormat="1" ht="18" customHeight="1"/>
    <row r="109" s="49" customFormat="1" ht="18" customHeight="1"/>
  </sheetData>
  <sheetProtection algorithmName="SHA-512" hashValue="f4lKZPc13UgXKdb3grukVS54w+W3wx40Bh8P89w53UNIGZrunArv2OU/fsWy6wOSNuVFuXAm4FF6tSJPwQpFeA==" saltValue="JFBc9dXY/NzH2A+qaswwxw==" spinCount="100000" sheet="1" objects="1" scenarios="1"/>
  <mergeCells count="86">
    <mergeCell ref="C8:U10"/>
    <mergeCell ref="V9:X10"/>
    <mergeCell ref="AL1:AO1"/>
    <mergeCell ref="AP1:AX1"/>
    <mergeCell ref="AL2:AX2"/>
    <mergeCell ref="AR3:AT3"/>
    <mergeCell ref="A4:AX6"/>
    <mergeCell ref="AA12:AV12"/>
    <mergeCell ref="AA13:AV13"/>
    <mergeCell ref="C17:AL17"/>
    <mergeCell ref="A19:AX19"/>
    <mergeCell ref="C21:AB21"/>
    <mergeCell ref="AC21:AG21"/>
    <mergeCell ref="AH21:AL21"/>
    <mergeCell ref="AM21:AQ21"/>
    <mergeCell ref="AR21:AV21"/>
    <mergeCell ref="C23:AB23"/>
    <mergeCell ref="AC23:AG23"/>
    <mergeCell ref="AH23:AL23"/>
    <mergeCell ref="AM23:AQ23"/>
    <mergeCell ref="AR23:AV23"/>
    <mergeCell ref="C22:AB22"/>
    <mergeCell ref="AC22:AG22"/>
    <mergeCell ref="AH22:AL22"/>
    <mergeCell ref="AM22:AQ22"/>
    <mergeCell ref="AR22:AV22"/>
    <mergeCell ref="C25:AB25"/>
    <mergeCell ref="AC25:AG25"/>
    <mergeCell ref="AH25:AL25"/>
    <mergeCell ref="AM25:AQ25"/>
    <mergeCell ref="AR25:AV25"/>
    <mergeCell ref="C24:AB24"/>
    <mergeCell ref="AC24:AG24"/>
    <mergeCell ref="AH24:AL24"/>
    <mergeCell ref="AM24:AQ24"/>
    <mergeCell ref="AR24:AV24"/>
    <mergeCell ref="C27:AB27"/>
    <mergeCell ref="AC27:AG27"/>
    <mergeCell ref="AH27:AL27"/>
    <mergeCell ref="AM27:AQ27"/>
    <mergeCell ref="AR27:AV27"/>
    <mergeCell ref="C26:AB26"/>
    <mergeCell ref="AC26:AG26"/>
    <mergeCell ref="AH26:AL26"/>
    <mergeCell ref="AM26:AQ26"/>
    <mergeCell ref="AR26:AV26"/>
    <mergeCell ref="AR28:AV28"/>
    <mergeCell ref="C29:AB29"/>
    <mergeCell ref="AC29:AG29"/>
    <mergeCell ref="AH29:AL29"/>
    <mergeCell ref="AM29:AQ29"/>
    <mergeCell ref="AR29:AV29"/>
    <mergeCell ref="C32:AB32"/>
    <mergeCell ref="AC32:AG32"/>
    <mergeCell ref="AH32:AL32"/>
    <mergeCell ref="AM32:AQ32"/>
    <mergeCell ref="C28:AB28"/>
    <mergeCell ref="AC28:AG28"/>
    <mergeCell ref="AH28:AL28"/>
    <mergeCell ref="AM28:AQ28"/>
    <mergeCell ref="C31:AB31"/>
    <mergeCell ref="AC31:AG31"/>
    <mergeCell ref="AH31:AL31"/>
    <mergeCell ref="AM31:AQ31"/>
    <mergeCell ref="AR31:AV31"/>
    <mergeCell ref="C30:AB30"/>
    <mergeCell ref="AC30:AG30"/>
    <mergeCell ref="AH30:AL30"/>
    <mergeCell ref="AM30:AQ30"/>
    <mergeCell ref="AR30:AV30"/>
    <mergeCell ref="AR32:AV32"/>
    <mergeCell ref="AH34:AQ34"/>
    <mergeCell ref="AR34:AV34"/>
    <mergeCell ref="BA34:BO34"/>
    <mergeCell ref="AH35:AQ35"/>
    <mergeCell ref="AR35:AV35"/>
    <mergeCell ref="BA35:BO35"/>
    <mergeCell ref="AH33:AQ33"/>
    <mergeCell ref="AR33:AV33"/>
    <mergeCell ref="AK41:AS41"/>
    <mergeCell ref="AZ36:BQ36"/>
    <mergeCell ref="H37:N37"/>
    <mergeCell ref="O37:AJ37"/>
    <mergeCell ref="AZ37:BQ37"/>
    <mergeCell ref="O38:AE38"/>
    <mergeCell ref="AF38:AI38"/>
  </mergeCells>
  <phoneticPr fontId="9"/>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3DE605D2-684E-4F4E-BF6E-7AB63BC83154}">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D2F8-141D-4737-8C90-75F53778C082}">
  <sheetPr>
    <pageSetUpPr fitToPage="1"/>
  </sheetPr>
  <dimension ref="A1:CS105"/>
  <sheetViews>
    <sheetView showGridLines="0" view="pageBreakPreview" topLeftCell="A23"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47" width="1.88671875" style="49" customWidth="1"/>
    <col min="48" max="48" width="3.33203125" style="49" customWidth="1"/>
    <col min="49" max="51" width="1.88671875" style="49" customWidth="1"/>
    <col min="52" max="52" width="48.6640625" style="49" customWidth="1"/>
    <col min="53"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9.9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214"/>
      <c r="AJ1" s="214"/>
      <c r="AK1" s="214"/>
      <c r="AL1" s="458" t="s">
        <v>216</v>
      </c>
      <c r="AM1" s="458"/>
      <c r="AN1" s="458"/>
      <c r="AO1" s="458"/>
      <c r="AP1" s="459">
        <f>請求書!AP1</f>
        <v>0</v>
      </c>
      <c r="AQ1" s="460"/>
      <c r="AR1" s="460"/>
      <c r="AS1" s="460"/>
      <c r="AT1" s="460"/>
      <c r="AU1" s="460"/>
      <c r="AV1" s="460"/>
      <c r="AW1" s="460"/>
      <c r="AX1" s="460"/>
    </row>
    <row r="2" spans="1:97" ht="18" customHeight="1">
      <c r="AK2" s="215"/>
      <c r="AL2" s="461">
        <f ca="1">請求書!$AI$2</f>
        <v>45869</v>
      </c>
      <c r="AM2" s="461"/>
      <c r="AN2" s="461"/>
      <c r="AO2" s="461"/>
      <c r="AP2" s="461"/>
      <c r="AQ2" s="461"/>
      <c r="AR2" s="461"/>
      <c r="AS2" s="461"/>
      <c r="AT2" s="461"/>
      <c r="AU2" s="461"/>
      <c r="AV2" s="461"/>
      <c r="AW2" s="461"/>
      <c r="AX2" s="461"/>
      <c r="AZ2" s="170"/>
      <c r="BA2" s="170"/>
      <c r="BB2" s="170"/>
      <c r="BC2" s="170"/>
      <c r="BD2" s="170"/>
      <c r="BE2" s="170"/>
      <c r="BF2" s="170"/>
      <c r="BG2" s="170"/>
      <c r="BH2" s="170"/>
      <c r="BI2" s="170"/>
      <c r="BJ2" s="170"/>
      <c r="BK2" s="170"/>
      <c r="BL2" s="170"/>
      <c r="BM2" s="170"/>
      <c r="BN2" s="170"/>
      <c r="BO2" s="170"/>
      <c r="BP2" s="170"/>
      <c r="BQ2" s="170"/>
      <c r="BR2" s="170"/>
      <c r="BS2" s="170"/>
      <c r="BT2" s="170"/>
      <c r="BU2" s="199"/>
      <c r="BV2" s="199"/>
      <c r="BW2" s="199"/>
      <c r="BX2" s="199"/>
      <c r="BY2" s="199"/>
      <c r="BZ2" s="199"/>
      <c r="CA2" s="199"/>
      <c r="CB2" s="199"/>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170"/>
      <c r="BA3" s="170"/>
      <c r="BB3" s="170"/>
      <c r="BC3" s="170"/>
      <c r="BD3" s="170"/>
      <c r="BE3" s="170"/>
      <c r="BF3" s="170"/>
      <c r="BG3" s="170"/>
      <c r="BH3" s="170"/>
      <c r="BI3" s="170"/>
      <c r="BJ3" s="170"/>
      <c r="BK3" s="170"/>
      <c r="BL3" s="170"/>
      <c r="BM3" s="170"/>
      <c r="BN3" s="170"/>
      <c r="BO3" s="170"/>
      <c r="BP3" s="170"/>
      <c r="BQ3" s="170"/>
      <c r="BR3" s="170"/>
      <c r="BS3" s="170"/>
      <c r="BT3" s="170"/>
      <c r="BU3" s="199"/>
      <c r="BV3" s="199"/>
      <c r="BW3" s="199"/>
      <c r="BX3" s="199"/>
      <c r="BY3" s="199"/>
      <c r="BZ3" s="199"/>
      <c r="CA3" s="199"/>
      <c r="CB3" s="199"/>
      <c r="CC3" s="170"/>
      <c r="CD3" s="170"/>
      <c r="CE3" s="170"/>
      <c r="CF3" s="170"/>
      <c r="CG3" s="170"/>
      <c r="CH3" s="170"/>
      <c r="CI3" s="170"/>
      <c r="CJ3" s="170"/>
      <c r="CK3" s="171"/>
      <c r="CL3" s="171"/>
      <c r="CM3" s="171"/>
      <c r="CN3" s="172"/>
      <c r="CO3" s="172"/>
      <c r="CP3" s="172"/>
      <c r="CQ3" s="172"/>
      <c r="CR3" s="172"/>
      <c r="CS3" s="172"/>
    </row>
    <row r="4" spans="1:97" ht="6" customHeight="1">
      <c r="A4" s="462" t="s">
        <v>220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70"/>
      <c r="BA4" s="170"/>
      <c r="BB4" s="170"/>
      <c r="BC4" s="170"/>
      <c r="BD4" s="170"/>
      <c r="BE4" s="170"/>
      <c r="BF4" s="170"/>
      <c r="BG4" s="170"/>
      <c r="BH4" s="170"/>
      <c r="BI4" s="170"/>
      <c r="BJ4" s="170"/>
      <c r="BK4" s="170"/>
      <c r="BL4" s="170"/>
      <c r="BM4" s="170"/>
      <c r="BN4" s="170"/>
      <c r="BO4" s="170"/>
      <c r="BP4" s="170"/>
      <c r="BQ4" s="170"/>
      <c r="BR4" s="170"/>
      <c r="BS4" s="170"/>
      <c r="BT4" s="170"/>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Z5" s="170"/>
      <c r="BA5" s="170"/>
      <c r="BB5" s="170"/>
      <c r="BC5" s="170"/>
      <c r="BD5" s="170"/>
      <c r="BE5" s="170"/>
      <c r="BF5" s="170"/>
      <c r="BG5" s="170"/>
      <c r="BH5" s="170"/>
      <c r="BI5" s="170"/>
      <c r="BJ5" s="170"/>
      <c r="BK5" s="170"/>
      <c r="BL5" s="170"/>
      <c r="BM5" s="170"/>
      <c r="BN5" s="170"/>
      <c r="BO5" s="170"/>
      <c r="BP5" s="170"/>
      <c r="BQ5" s="170"/>
      <c r="BR5" s="170"/>
      <c r="BS5" s="170"/>
      <c r="BT5" s="170"/>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Z6" s="170"/>
      <c r="BA6" s="170"/>
      <c r="BB6" s="170"/>
      <c r="BC6" s="170"/>
      <c r="BD6" s="170"/>
      <c r="BE6" s="170"/>
      <c r="BF6" s="170"/>
      <c r="BG6" s="170"/>
      <c r="BH6" s="170"/>
      <c r="BI6" s="170"/>
      <c r="BJ6" s="170"/>
      <c r="BK6" s="170"/>
      <c r="BL6" s="170"/>
      <c r="BM6" s="170"/>
      <c r="BN6" s="170"/>
      <c r="BO6" s="170"/>
      <c r="BP6" s="170"/>
      <c r="BQ6" s="170"/>
      <c r="BR6" s="170"/>
      <c r="BS6" s="170"/>
      <c r="BT6" s="170"/>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Z7" s="170"/>
      <c r="BA7" s="170"/>
      <c r="BB7" s="170"/>
      <c r="BC7" s="170"/>
      <c r="BD7" s="170"/>
      <c r="BE7" s="170"/>
      <c r="BF7" s="170"/>
      <c r="BG7" s="170"/>
      <c r="BH7" s="170"/>
      <c r="BI7" s="170"/>
      <c r="BJ7" s="170"/>
      <c r="BK7" s="170"/>
      <c r="BL7" s="170"/>
      <c r="BM7" s="170"/>
      <c r="BN7" s="170"/>
      <c r="BO7" s="170"/>
      <c r="BP7" s="170"/>
      <c r="BQ7" s="170"/>
      <c r="BR7" s="170"/>
      <c r="BS7" s="170"/>
      <c r="BT7" s="170"/>
    </row>
    <row r="8" spans="1:97" ht="18" customHeight="1">
      <c r="C8" s="454">
        <f>請求書!$C$8</f>
        <v>0</v>
      </c>
      <c r="D8" s="454"/>
      <c r="E8" s="454"/>
      <c r="F8" s="454"/>
      <c r="G8" s="454"/>
      <c r="H8" s="454"/>
      <c r="I8" s="454"/>
      <c r="J8" s="454"/>
      <c r="K8" s="454"/>
      <c r="L8" s="454"/>
      <c r="M8" s="454"/>
      <c r="N8" s="454"/>
      <c r="O8" s="454"/>
      <c r="P8" s="454"/>
      <c r="Q8" s="454"/>
      <c r="R8" s="454"/>
      <c r="S8" s="454"/>
      <c r="T8" s="454"/>
      <c r="U8" s="454"/>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tr">
        <f>請求書!$V$9</f>
        <v>御中</v>
      </c>
      <c r="W9" s="456"/>
      <c r="X9" s="456"/>
      <c r="Y9" s="178"/>
      <c r="Z9" s="178"/>
      <c r="AA9" s="168"/>
      <c r="AB9" s="168"/>
      <c r="AC9" s="168"/>
      <c r="AD9" s="168"/>
      <c r="AE9" s="168"/>
      <c r="AF9" s="168"/>
      <c r="AG9" s="168"/>
      <c r="AH9" s="168"/>
      <c r="AI9" s="168"/>
      <c r="AJ9" s="168"/>
      <c r="AK9" s="168"/>
      <c r="AL9" s="168"/>
      <c r="AM9" s="168"/>
      <c r="AN9" s="168"/>
      <c r="AZ9" s="179"/>
      <c r="BA9" s="199"/>
      <c r="BB9" s="199"/>
      <c r="BC9" s="199"/>
      <c r="BD9" s="199"/>
      <c r="BE9" s="199"/>
      <c r="BF9" s="199"/>
      <c r="BG9" s="199"/>
      <c r="BH9" s="199"/>
      <c r="BI9" s="199"/>
      <c r="BJ9" s="199"/>
      <c r="BK9" s="199"/>
      <c r="BL9" s="199"/>
      <c r="BM9" s="199"/>
      <c r="BN9" s="199"/>
      <c r="BO9" s="199"/>
      <c r="BP9" s="199"/>
      <c r="BQ9" s="170"/>
      <c r="BR9" s="170"/>
      <c r="BS9" s="170"/>
      <c r="BT9" s="170"/>
      <c r="BU9" s="170"/>
      <c r="BV9" s="170"/>
      <c r="BW9" s="170"/>
      <c r="BX9" s="170"/>
      <c r="BY9" s="170"/>
      <c r="BZ9" s="170"/>
      <c r="CA9" s="170"/>
      <c r="CB9" s="170"/>
      <c r="CC9" s="170"/>
      <c r="CD9" s="170"/>
      <c r="CE9" s="170"/>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216"/>
      <c r="Z10" s="178"/>
      <c r="AA10" s="168"/>
      <c r="AB10" s="168"/>
      <c r="AC10" s="168"/>
      <c r="AD10" s="168"/>
      <c r="AE10" s="168"/>
      <c r="AF10" s="168"/>
      <c r="AG10" s="168"/>
      <c r="AH10" s="168"/>
      <c r="AI10" s="168"/>
      <c r="AJ10" s="168"/>
      <c r="AK10" s="168"/>
      <c r="AL10" s="168"/>
      <c r="AM10" s="168"/>
      <c r="AN10" s="168"/>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1"/>
      <c r="CL10" s="171"/>
      <c r="CM10" s="171"/>
      <c r="CN10" s="172"/>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1"/>
      <c r="CL11" s="171"/>
      <c r="CM11" s="171"/>
      <c r="CN11" s="176"/>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1"/>
      <c r="CL12" s="171"/>
      <c r="CM12" s="171"/>
      <c r="CN12" s="176"/>
      <c r="CO12" s="176"/>
      <c r="CP12" s="176"/>
      <c r="CQ12" s="176"/>
      <c r="CR12" s="176"/>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1"/>
      <c r="CL13" s="171"/>
      <c r="CM13" s="171"/>
      <c r="CN13" s="172"/>
      <c r="CO13" s="172"/>
      <c r="CP13" s="172"/>
      <c r="CQ13" s="172"/>
      <c r="CR13" s="172"/>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8"/>
      <c r="BA14" s="188"/>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1"/>
      <c r="CL14" s="171"/>
      <c r="CM14" s="171"/>
      <c r="CN14" s="172"/>
      <c r="CO14" s="172"/>
      <c r="CP14" s="172"/>
      <c r="CQ14" s="172"/>
      <c r="CR14" s="172"/>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50" ht="18" customHeight="1">
      <c r="A17" s="168"/>
      <c r="B17" s="168"/>
      <c r="C17" s="449" t="s">
        <v>221</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row>
    <row r="18" spans="1:50" ht="18" customHeight="1">
      <c r="A18" s="168"/>
      <c r="B18" s="168"/>
    </row>
    <row r="19" spans="1:50" ht="18" customHeight="1">
      <c r="A19" s="429" t="s">
        <v>197</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row>
    <row r="20" spans="1:50" ht="18" customHeight="1">
      <c r="A20" s="168"/>
      <c r="B20" s="168"/>
    </row>
    <row r="21" spans="1:50" s="168" customFormat="1" ht="18" customHeight="1">
      <c r="C21" s="450" t="s">
        <v>198</v>
      </c>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2"/>
      <c r="AC21" s="450" t="s">
        <v>37</v>
      </c>
      <c r="AD21" s="451"/>
      <c r="AE21" s="451"/>
      <c r="AF21" s="451"/>
      <c r="AG21" s="452"/>
      <c r="AH21" s="453" t="s">
        <v>199</v>
      </c>
      <c r="AI21" s="453"/>
      <c r="AJ21" s="453"/>
      <c r="AK21" s="453"/>
      <c r="AL21" s="453"/>
      <c r="AM21" s="453" t="s">
        <v>200</v>
      </c>
      <c r="AN21" s="453"/>
      <c r="AO21" s="453"/>
      <c r="AP21" s="453"/>
      <c r="AQ21" s="453"/>
      <c r="AR21" s="453" t="s">
        <v>201</v>
      </c>
      <c r="AS21" s="453"/>
      <c r="AT21" s="453"/>
      <c r="AU21" s="453"/>
      <c r="AV21" s="453"/>
    </row>
    <row r="22" spans="1:50" s="168" customFormat="1" ht="30" customHeight="1">
      <c r="C22" s="437" t="str">
        <f>請求書!$C22</f>
        <v xml:space="preserve">送 料   </v>
      </c>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9"/>
      <c r="AC22" s="440" t="str">
        <f>請求書!$AC22</f>
        <v/>
      </c>
      <c r="AD22" s="441"/>
      <c r="AE22" s="441"/>
      <c r="AF22" s="441"/>
      <c r="AG22" s="442"/>
      <c r="AH22" s="463">
        <f>請求書!$AH22</f>
        <v>0</v>
      </c>
      <c r="AI22" s="463"/>
      <c r="AJ22" s="463"/>
      <c r="AK22" s="463"/>
      <c r="AL22" s="463"/>
      <c r="AM22" s="433">
        <f>請求書!$AM22</f>
        <v>1</v>
      </c>
      <c r="AN22" s="433"/>
      <c r="AO22" s="433"/>
      <c r="AP22" s="433"/>
      <c r="AQ22" s="433"/>
      <c r="AR22" s="434">
        <f>請求書!$AR22</f>
        <v>0</v>
      </c>
      <c r="AS22" s="434"/>
      <c r="AT22" s="434"/>
      <c r="AU22" s="434"/>
      <c r="AV22" s="434"/>
    </row>
    <row r="23" spans="1:50" s="168" customFormat="1" ht="30" customHeight="1">
      <c r="C23" s="437" t="str">
        <f>請求書!$C23</f>
        <v/>
      </c>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9"/>
      <c r="AC23" s="440" t="str">
        <f>請求書!$AC23</f>
        <v/>
      </c>
      <c r="AD23" s="441"/>
      <c r="AE23" s="441"/>
      <c r="AF23" s="441"/>
      <c r="AG23" s="442"/>
      <c r="AH23" s="463" t="str">
        <f>請求書!$AH23</f>
        <v/>
      </c>
      <c r="AI23" s="463"/>
      <c r="AJ23" s="463"/>
      <c r="AK23" s="463"/>
      <c r="AL23" s="463"/>
      <c r="AM23" s="433" t="str">
        <f>請求書!$AM23</f>
        <v/>
      </c>
      <c r="AN23" s="433"/>
      <c r="AO23" s="433"/>
      <c r="AP23" s="433"/>
      <c r="AQ23" s="433"/>
      <c r="AR23" s="434" t="str">
        <f>請求書!$AR23</f>
        <v/>
      </c>
      <c r="AS23" s="434"/>
      <c r="AT23" s="434"/>
      <c r="AU23" s="434"/>
      <c r="AV23" s="434"/>
    </row>
    <row r="24" spans="1:50" s="168" customFormat="1" ht="30" customHeight="1">
      <c r="C24" s="437" t="str">
        <f>請求書!$C24</f>
        <v/>
      </c>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9"/>
      <c r="AC24" s="440" t="str">
        <f>請求書!$AC24</f>
        <v/>
      </c>
      <c r="AD24" s="441"/>
      <c r="AE24" s="441"/>
      <c r="AF24" s="441"/>
      <c r="AG24" s="442"/>
      <c r="AH24" s="463" t="str">
        <f>請求書!$AH24</f>
        <v/>
      </c>
      <c r="AI24" s="463"/>
      <c r="AJ24" s="463"/>
      <c r="AK24" s="463"/>
      <c r="AL24" s="463"/>
      <c r="AM24" s="433" t="str">
        <f>請求書!$AM24</f>
        <v/>
      </c>
      <c r="AN24" s="433"/>
      <c r="AO24" s="433"/>
      <c r="AP24" s="433"/>
      <c r="AQ24" s="433"/>
      <c r="AR24" s="434" t="str">
        <f>請求書!$AR24</f>
        <v/>
      </c>
      <c r="AS24" s="434"/>
      <c r="AT24" s="434"/>
      <c r="AU24" s="434"/>
      <c r="AV24" s="434"/>
    </row>
    <row r="25" spans="1:50" s="168" customFormat="1" ht="30" customHeight="1">
      <c r="C25" s="437" t="str">
        <f>請求書!$C25</f>
        <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9"/>
      <c r="AC25" s="440" t="str">
        <f>請求書!$AC25</f>
        <v/>
      </c>
      <c r="AD25" s="441"/>
      <c r="AE25" s="441"/>
      <c r="AF25" s="441"/>
      <c r="AG25" s="442"/>
      <c r="AH25" s="463" t="str">
        <f>請求書!$AH25</f>
        <v/>
      </c>
      <c r="AI25" s="463"/>
      <c r="AJ25" s="463"/>
      <c r="AK25" s="463"/>
      <c r="AL25" s="463"/>
      <c r="AM25" s="433" t="str">
        <f>請求書!$AM25</f>
        <v/>
      </c>
      <c r="AN25" s="433"/>
      <c r="AO25" s="433"/>
      <c r="AP25" s="433"/>
      <c r="AQ25" s="433"/>
      <c r="AR25" s="434" t="str">
        <f>請求書!$AR25</f>
        <v/>
      </c>
      <c r="AS25" s="434"/>
      <c r="AT25" s="434"/>
      <c r="AU25" s="434"/>
      <c r="AV25" s="434"/>
    </row>
    <row r="26" spans="1:50" s="168" customFormat="1" ht="30" customHeight="1">
      <c r="C26" s="437" t="str">
        <f>請求書!$C26</f>
        <v/>
      </c>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9"/>
      <c r="AC26" s="440" t="str">
        <f>請求書!$AC26</f>
        <v/>
      </c>
      <c r="AD26" s="441"/>
      <c r="AE26" s="441"/>
      <c r="AF26" s="441"/>
      <c r="AG26" s="442"/>
      <c r="AH26" s="463" t="str">
        <f>請求書!$AH26</f>
        <v/>
      </c>
      <c r="AI26" s="463"/>
      <c r="AJ26" s="463"/>
      <c r="AK26" s="463"/>
      <c r="AL26" s="463"/>
      <c r="AM26" s="433" t="str">
        <f>請求書!$AM26</f>
        <v/>
      </c>
      <c r="AN26" s="433"/>
      <c r="AO26" s="433"/>
      <c r="AP26" s="433"/>
      <c r="AQ26" s="433"/>
      <c r="AR26" s="434" t="str">
        <f>請求書!$AR26</f>
        <v/>
      </c>
      <c r="AS26" s="434"/>
      <c r="AT26" s="434"/>
      <c r="AU26" s="434"/>
      <c r="AV26" s="434"/>
    </row>
    <row r="27" spans="1:50" s="168" customFormat="1" ht="30" customHeight="1">
      <c r="C27" s="437" t="str">
        <f>請求書!$C27</f>
        <v/>
      </c>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9"/>
      <c r="AC27" s="440" t="str">
        <f>請求書!$AC27</f>
        <v/>
      </c>
      <c r="AD27" s="441"/>
      <c r="AE27" s="441"/>
      <c r="AF27" s="441"/>
      <c r="AG27" s="442"/>
      <c r="AH27" s="463" t="str">
        <f>請求書!$AH27</f>
        <v/>
      </c>
      <c r="AI27" s="463"/>
      <c r="AJ27" s="463"/>
      <c r="AK27" s="463"/>
      <c r="AL27" s="463"/>
      <c r="AM27" s="433" t="str">
        <f>請求書!$AM27</f>
        <v/>
      </c>
      <c r="AN27" s="433"/>
      <c r="AO27" s="433"/>
      <c r="AP27" s="433"/>
      <c r="AQ27" s="433"/>
      <c r="AR27" s="434" t="str">
        <f>請求書!$AR27</f>
        <v/>
      </c>
      <c r="AS27" s="434"/>
      <c r="AT27" s="434"/>
      <c r="AU27" s="434"/>
      <c r="AV27" s="434"/>
    </row>
    <row r="28" spans="1:50" s="168" customFormat="1" ht="30" customHeight="1">
      <c r="C28" s="437" t="str">
        <f>請求書!$C28</f>
        <v/>
      </c>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9"/>
      <c r="AC28" s="440" t="str">
        <f>請求書!$AC28</f>
        <v/>
      </c>
      <c r="AD28" s="441"/>
      <c r="AE28" s="441"/>
      <c r="AF28" s="441"/>
      <c r="AG28" s="442"/>
      <c r="AH28" s="463" t="str">
        <f>請求書!$AH28</f>
        <v/>
      </c>
      <c r="AI28" s="463"/>
      <c r="AJ28" s="463"/>
      <c r="AK28" s="463"/>
      <c r="AL28" s="463"/>
      <c r="AM28" s="433" t="str">
        <f>請求書!$AM28</f>
        <v/>
      </c>
      <c r="AN28" s="433"/>
      <c r="AO28" s="433"/>
      <c r="AP28" s="433"/>
      <c r="AQ28" s="433"/>
      <c r="AR28" s="434" t="str">
        <f>請求書!$AR28</f>
        <v/>
      </c>
      <c r="AS28" s="434"/>
      <c r="AT28" s="434"/>
      <c r="AU28" s="434"/>
      <c r="AV28" s="434"/>
    </row>
    <row r="29" spans="1:50" s="168" customFormat="1" ht="30" customHeight="1">
      <c r="C29" s="437" t="str">
        <f>請求書!$C29</f>
        <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9"/>
      <c r="AC29" s="440" t="str">
        <f>請求書!$AC29</f>
        <v/>
      </c>
      <c r="AD29" s="441"/>
      <c r="AE29" s="441"/>
      <c r="AF29" s="441"/>
      <c r="AG29" s="442"/>
      <c r="AH29" s="463" t="str">
        <f>請求書!$AH29</f>
        <v/>
      </c>
      <c r="AI29" s="463"/>
      <c r="AJ29" s="463"/>
      <c r="AK29" s="463"/>
      <c r="AL29" s="463"/>
      <c r="AM29" s="433" t="str">
        <f>請求書!$AM29</f>
        <v/>
      </c>
      <c r="AN29" s="433"/>
      <c r="AO29" s="433"/>
      <c r="AP29" s="433"/>
      <c r="AQ29" s="433"/>
      <c r="AR29" s="434" t="str">
        <f>請求書!$AR29</f>
        <v/>
      </c>
      <c r="AS29" s="434"/>
      <c r="AT29" s="434"/>
      <c r="AU29" s="434"/>
      <c r="AV29" s="434"/>
    </row>
    <row r="30" spans="1:50" s="168" customFormat="1" ht="30" customHeight="1">
      <c r="C30" s="437" t="str">
        <f>請求書!$C30</f>
        <v/>
      </c>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9"/>
      <c r="AC30" s="440" t="str">
        <f>請求書!$AC30</f>
        <v/>
      </c>
      <c r="AD30" s="441"/>
      <c r="AE30" s="441"/>
      <c r="AF30" s="441"/>
      <c r="AG30" s="442"/>
      <c r="AH30" s="463" t="str">
        <f>請求書!$AH30</f>
        <v/>
      </c>
      <c r="AI30" s="463"/>
      <c r="AJ30" s="463"/>
      <c r="AK30" s="463"/>
      <c r="AL30" s="463"/>
      <c r="AM30" s="433" t="str">
        <f>請求書!$AM30</f>
        <v/>
      </c>
      <c r="AN30" s="433"/>
      <c r="AO30" s="433"/>
      <c r="AP30" s="433"/>
      <c r="AQ30" s="433"/>
      <c r="AR30" s="434" t="str">
        <f>請求書!$AR30</f>
        <v/>
      </c>
      <c r="AS30" s="434"/>
      <c r="AT30" s="434"/>
      <c r="AU30" s="434"/>
      <c r="AV30" s="434"/>
    </row>
    <row r="31" spans="1:50" s="168" customFormat="1" ht="30" customHeight="1">
      <c r="C31" s="437" t="str">
        <f>請求書!$C31</f>
        <v/>
      </c>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9"/>
      <c r="AC31" s="440" t="str">
        <f>請求書!$AC31</f>
        <v/>
      </c>
      <c r="AD31" s="441"/>
      <c r="AE31" s="441"/>
      <c r="AF31" s="441"/>
      <c r="AG31" s="442"/>
      <c r="AH31" s="463" t="str">
        <f>請求書!$AH31</f>
        <v/>
      </c>
      <c r="AI31" s="463"/>
      <c r="AJ31" s="463"/>
      <c r="AK31" s="463"/>
      <c r="AL31" s="463"/>
      <c r="AM31" s="433" t="str">
        <f>請求書!$AM31</f>
        <v/>
      </c>
      <c r="AN31" s="433"/>
      <c r="AO31" s="433"/>
      <c r="AP31" s="433"/>
      <c r="AQ31" s="433"/>
      <c r="AR31" s="434" t="str">
        <f>請求書!$AR31</f>
        <v/>
      </c>
      <c r="AS31" s="434"/>
      <c r="AT31" s="434"/>
      <c r="AU31" s="434"/>
      <c r="AV31" s="434"/>
    </row>
    <row r="32" spans="1:50" s="168" customFormat="1" ht="30" customHeight="1">
      <c r="C32" s="437" t="str">
        <f>請求書!$C32</f>
        <v/>
      </c>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c r="AC32" s="440" t="str">
        <f>請求書!$AC32</f>
        <v/>
      </c>
      <c r="AD32" s="441"/>
      <c r="AE32" s="441"/>
      <c r="AF32" s="441"/>
      <c r="AG32" s="442"/>
      <c r="AH32" s="463" t="str">
        <f>請求書!$AH32</f>
        <v/>
      </c>
      <c r="AI32" s="463"/>
      <c r="AJ32" s="463"/>
      <c r="AK32" s="463"/>
      <c r="AL32" s="463"/>
      <c r="AM32" s="433" t="str">
        <f>請求書!$AM32</f>
        <v/>
      </c>
      <c r="AN32" s="433"/>
      <c r="AO32" s="433"/>
      <c r="AP32" s="433"/>
      <c r="AQ32" s="433"/>
      <c r="AR32" s="434" t="str">
        <f>請求書!$AR32</f>
        <v/>
      </c>
      <c r="AS32" s="434"/>
      <c r="AT32" s="434"/>
      <c r="AU32" s="434"/>
      <c r="AV32" s="434"/>
    </row>
    <row r="33" spans="8:97" s="168" customFormat="1" ht="18" customHeight="1">
      <c r="N33" s="191"/>
      <c r="AB33" s="192"/>
      <c r="AH33" s="433" t="s">
        <v>202</v>
      </c>
      <c r="AI33" s="433"/>
      <c r="AJ33" s="433"/>
      <c r="AK33" s="433"/>
      <c r="AL33" s="433"/>
      <c r="AM33" s="433"/>
      <c r="AN33" s="433"/>
      <c r="AO33" s="433"/>
      <c r="AP33" s="433"/>
      <c r="AQ33" s="433"/>
      <c r="AR33" s="434">
        <f>請求書!$AR33</f>
        <v>0</v>
      </c>
      <c r="AS33" s="434"/>
      <c r="AT33" s="434"/>
      <c r="AU33" s="434"/>
      <c r="AV33" s="43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5"/>
      <c r="CL33" s="195"/>
      <c r="CM33" s="195"/>
      <c r="CN33" s="196"/>
      <c r="CO33" s="196"/>
      <c r="CP33" s="196"/>
      <c r="CQ33" s="196"/>
      <c r="CR33" s="196"/>
      <c r="CS33" s="196"/>
    </row>
    <row r="34" spans="8:97" s="168" customFormat="1" ht="18" customHeight="1">
      <c r="N34" s="197"/>
      <c r="AH34" s="433" t="s">
        <v>203</v>
      </c>
      <c r="AI34" s="433"/>
      <c r="AJ34" s="433"/>
      <c r="AK34" s="433"/>
      <c r="AL34" s="433"/>
      <c r="AM34" s="433"/>
      <c r="AN34" s="433"/>
      <c r="AO34" s="433"/>
      <c r="AP34" s="433"/>
      <c r="AQ34" s="433"/>
      <c r="AR34" s="434">
        <f>請求書!$AR34</f>
        <v>0</v>
      </c>
      <c r="AS34" s="434"/>
      <c r="AT34" s="434"/>
      <c r="AU34" s="434"/>
      <c r="AV34" s="434"/>
      <c r="AZ34" s="194"/>
      <c r="BA34" s="435"/>
      <c r="BB34" s="435"/>
      <c r="BC34" s="435"/>
      <c r="BD34" s="435"/>
      <c r="BE34" s="435"/>
      <c r="BF34" s="435"/>
      <c r="BG34" s="435"/>
      <c r="BH34" s="435"/>
      <c r="BI34" s="435"/>
      <c r="BJ34" s="435"/>
      <c r="BK34" s="435"/>
      <c r="BL34" s="435"/>
      <c r="BM34" s="435"/>
      <c r="BN34" s="435"/>
      <c r="BO34" s="435"/>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5"/>
      <c r="CL34" s="195"/>
      <c r="CM34" s="195"/>
      <c r="CN34" s="196"/>
      <c r="CO34" s="196"/>
      <c r="CP34" s="196"/>
      <c r="CQ34" s="196"/>
      <c r="CR34" s="196"/>
      <c r="CS34" s="196"/>
    </row>
    <row r="35" spans="8:97" s="168" customFormat="1" ht="18" customHeight="1">
      <c r="N35" s="197"/>
      <c r="AH35" s="433" t="s">
        <v>205</v>
      </c>
      <c r="AI35" s="433"/>
      <c r="AJ35" s="433"/>
      <c r="AK35" s="433"/>
      <c r="AL35" s="433"/>
      <c r="AM35" s="433"/>
      <c r="AN35" s="433"/>
      <c r="AO35" s="433"/>
      <c r="AP35" s="433"/>
      <c r="AQ35" s="433"/>
      <c r="AR35" s="434">
        <f>請求書!$AR35</f>
        <v>0</v>
      </c>
      <c r="AS35" s="434"/>
      <c r="AT35" s="434"/>
      <c r="AU35" s="434"/>
      <c r="AV35" s="434"/>
      <c r="AZ35" s="194"/>
      <c r="BA35" s="435"/>
      <c r="BB35" s="435"/>
      <c r="BC35" s="435"/>
      <c r="BD35" s="435"/>
      <c r="BE35" s="435"/>
      <c r="BF35" s="435"/>
      <c r="BG35" s="435"/>
      <c r="BH35" s="435"/>
      <c r="BI35" s="435"/>
      <c r="BJ35" s="435"/>
      <c r="BK35" s="435"/>
      <c r="BL35" s="435"/>
      <c r="BM35" s="435"/>
      <c r="BN35" s="435"/>
      <c r="BO35" s="435"/>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5"/>
      <c r="CL35" s="195"/>
      <c r="CM35" s="195"/>
      <c r="CN35" s="196"/>
      <c r="CO35" s="196"/>
      <c r="CP35" s="196"/>
      <c r="CQ35" s="196"/>
      <c r="CR35" s="196"/>
      <c r="CS35" s="196"/>
    </row>
    <row r="36" spans="8:97" ht="18" customHeight="1">
      <c r="H36" s="168"/>
      <c r="I36" s="168"/>
      <c r="J36" s="168"/>
      <c r="K36" s="168"/>
      <c r="L36" s="168"/>
      <c r="M36" s="168"/>
      <c r="N36" s="197"/>
      <c r="O36" s="168"/>
      <c r="P36" s="168"/>
      <c r="Q36" s="168"/>
      <c r="R36" s="168"/>
      <c r="S36" s="168"/>
      <c r="AH36" s="173"/>
      <c r="AI36" s="173"/>
      <c r="AJ36" s="173"/>
      <c r="AK36" s="173"/>
      <c r="AL36" s="173"/>
      <c r="AM36" s="173"/>
      <c r="AN36" s="173"/>
      <c r="AO36" s="173"/>
      <c r="AP36" s="173"/>
      <c r="AQ36" s="173"/>
      <c r="AR36" s="198"/>
      <c r="AS36" s="198"/>
      <c r="AT36" s="198"/>
      <c r="AU36" s="198"/>
      <c r="AV36" s="198"/>
      <c r="AZ36" s="428"/>
      <c r="BA36" s="428"/>
      <c r="BB36" s="428"/>
      <c r="BC36" s="428"/>
      <c r="BD36" s="428"/>
      <c r="BE36" s="428"/>
      <c r="BF36" s="428"/>
      <c r="BG36" s="428"/>
      <c r="BH36" s="428"/>
      <c r="BI36" s="428"/>
      <c r="BJ36" s="428"/>
      <c r="BK36" s="428"/>
      <c r="BL36" s="428"/>
      <c r="BM36" s="428"/>
      <c r="BN36" s="428"/>
      <c r="BO36" s="428"/>
      <c r="BP36" s="428"/>
      <c r="BQ36" s="428"/>
      <c r="BR36" s="170"/>
      <c r="BS36" s="170"/>
      <c r="BT36" s="170"/>
      <c r="BU36" s="170"/>
      <c r="BV36" s="170"/>
      <c r="BW36" s="170"/>
      <c r="BX36" s="170"/>
      <c r="BY36" s="170"/>
      <c r="BZ36" s="170"/>
      <c r="CA36" s="170"/>
      <c r="CB36" s="170"/>
      <c r="CC36" s="170"/>
      <c r="CD36" s="170"/>
      <c r="CE36" s="170"/>
      <c r="CF36" s="170"/>
      <c r="CG36" s="170"/>
      <c r="CH36" s="170"/>
      <c r="CI36" s="170"/>
      <c r="CJ36" s="170"/>
      <c r="CK36" s="171"/>
      <c r="CL36" s="171"/>
      <c r="CM36" s="171"/>
      <c r="CN36" s="172"/>
      <c r="CO36" s="172"/>
      <c r="CP36" s="172"/>
      <c r="CQ36" s="172"/>
      <c r="CR36" s="172"/>
      <c r="CS36" s="172"/>
    </row>
    <row r="37" spans="8:97" ht="30" customHeight="1" thickBot="1">
      <c r="H37" s="429" t="s">
        <v>222</v>
      </c>
      <c r="I37" s="429"/>
      <c r="J37" s="429"/>
      <c r="K37" s="429"/>
      <c r="L37" s="429"/>
      <c r="M37" s="429"/>
      <c r="N37" s="429"/>
      <c r="O37" s="430">
        <f>請求書!O37</f>
        <v>0</v>
      </c>
      <c r="P37" s="430"/>
      <c r="Q37" s="430"/>
      <c r="R37" s="430"/>
      <c r="S37" s="430"/>
      <c r="T37" s="430"/>
      <c r="U37" s="430"/>
      <c r="V37" s="430"/>
      <c r="W37" s="430"/>
      <c r="X37" s="430"/>
      <c r="Y37" s="430"/>
      <c r="Z37" s="430"/>
      <c r="AA37" s="430"/>
      <c r="AB37" s="430"/>
      <c r="AC37" s="430"/>
      <c r="AD37" s="430"/>
      <c r="AE37" s="430"/>
      <c r="AF37" s="430"/>
      <c r="AG37" s="430"/>
      <c r="AH37" s="430"/>
      <c r="AI37" s="430"/>
      <c r="AJ37" s="430"/>
      <c r="AK37" s="200" t="s">
        <v>207</v>
      </c>
      <c r="AL37" s="201"/>
      <c r="AM37" s="168"/>
      <c r="AN37" s="168"/>
      <c r="AO37" s="168"/>
      <c r="AP37" s="168"/>
      <c r="AZ37" s="428"/>
      <c r="BA37" s="428"/>
      <c r="BB37" s="428"/>
      <c r="BC37" s="428"/>
      <c r="BD37" s="428"/>
      <c r="BE37" s="428"/>
      <c r="BF37" s="428"/>
      <c r="BG37" s="428"/>
      <c r="BH37" s="428"/>
      <c r="BI37" s="428"/>
      <c r="BJ37" s="428"/>
      <c r="BK37" s="428"/>
      <c r="BL37" s="428"/>
      <c r="BM37" s="428"/>
      <c r="BN37" s="428"/>
      <c r="BO37" s="428"/>
      <c r="BP37" s="428"/>
      <c r="BQ37" s="428"/>
      <c r="BR37" s="175"/>
      <c r="BS37" s="175"/>
      <c r="BT37" s="175"/>
      <c r="BU37" s="175"/>
      <c r="BV37" s="175"/>
      <c r="BW37" s="175"/>
      <c r="BX37" s="175"/>
      <c r="BY37" s="175"/>
      <c r="BZ37" s="175"/>
      <c r="CA37" s="175"/>
      <c r="CB37" s="175"/>
      <c r="CC37" s="175"/>
      <c r="CD37" s="175"/>
      <c r="CE37" s="175"/>
      <c r="CF37" s="175"/>
      <c r="CG37" s="175"/>
      <c r="CH37" s="175"/>
      <c r="CI37" s="175"/>
      <c r="CJ37" s="175"/>
      <c r="CK37" s="171"/>
      <c r="CL37" s="171"/>
      <c r="CM37" s="171"/>
      <c r="CN37" s="176"/>
      <c r="CO37" s="176"/>
      <c r="CP37" s="176"/>
      <c r="CQ37" s="176"/>
      <c r="CR37" s="176"/>
      <c r="CS37" s="176"/>
    </row>
    <row r="38" spans="8:97" ht="18" customHeight="1">
      <c r="H38" s="168"/>
      <c r="I38" s="168"/>
      <c r="J38" s="168"/>
      <c r="K38" s="168"/>
      <c r="L38" s="168"/>
      <c r="M38" s="168"/>
      <c r="N38" s="168"/>
      <c r="O38" s="416"/>
      <c r="P38" s="416"/>
      <c r="Q38" s="416"/>
      <c r="R38" s="416"/>
      <c r="S38" s="416"/>
      <c r="T38" s="416"/>
      <c r="U38" s="416"/>
      <c r="V38" s="416"/>
      <c r="W38" s="416"/>
      <c r="X38" s="416"/>
      <c r="Y38" s="416"/>
      <c r="Z38" s="416"/>
      <c r="AA38" s="416"/>
      <c r="AB38" s="416"/>
      <c r="AC38" s="416"/>
      <c r="AD38" s="416"/>
      <c r="AE38" s="416"/>
      <c r="AF38" s="431"/>
      <c r="AG38" s="431"/>
      <c r="AH38" s="431"/>
      <c r="AI38" s="431"/>
      <c r="AJ38" s="202"/>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6"/>
      <c r="CL38" s="207"/>
      <c r="CM38" s="207"/>
      <c r="CN38" s="207"/>
      <c r="CO38" s="207"/>
      <c r="CP38" s="207"/>
      <c r="CQ38" s="207"/>
      <c r="CR38" s="207"/>
      <c r="CS38" s="207"/>
    </row>
    <row r="39" spans="8:97" ht="18" customHeight="1">
      <c r="U39" s="168"/>
      <c r="V39" s="168"/>
      <c r="W39" s="168"/>
      <c r="X39" s="168"/>
      <c r="Y39" s="168"/>
      <c r="Z39" s="168"/>
      <c r="AA39" s="168"/>
      <c r="AB39" s="168"/>
      <c r="AC39" s="168"/>
      <c r="AD39" s="192"/>
      <c r="AJ39" s="192"/>
      <c r="AK39" s="168"/>
      <c r="AL39" s="192"/>
      <c r="AM39" s="208"/>
      <c r="BF39" s="213"/>
      <c r="BK39" s="217"/>
    </row>
    <row r="40" spans="8:97" ht="18" customHeight="1">
      <c r="N40" s="168"/>
      <c r="O40" s="168"/>
      <c r="P40" s="168"/>
      <c r="Q40" s="168"/>
      <c r="R40" s="168"/>
      <c r="S40" s="168"/>
      <c r="T40" s="168"/>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8"/>
      <c r="CL40" s="218"/>
      <c r="CM40" s="218"/>
      <c r="CN40" s="218"/>
      <c r="CO40" s="218"/>
      <c r="CP40" s="218"/>
      <c r="CQ40" s="218"/>
      <c r="CR40" s="218"/>
      <c r="CS40" s="218"/>
    </row>
    <row r="41" spans="8:97" ht="18" customHeight="1">
      <c r="N41" s="197"/>
      <c r="O41" s="168"/>
      <c r="P41" s="168"/>
      <c r="Q41" s="168"/>
      <c r="R41" s="168"/>
      <c r="S41" s="168"/>
      <c r="T41" s="168"/>
      <c r="U41" s="168"/>
      <c r="V41" s="168"/>
      <c r="W41" s="168"/>
      <c r="X41" s="168"/>
      <c r="Y41" s="168"/>
      <c r="Z41" s="168"/>
      <c r="AA41" s="168"/>
      <c r="AB41" s="192"/>
      <c r="AH41" s="192"/>
      <c r="AI41" s="168"/>
      <c r="AJ41" s="192"/>
      <c r="AK41" s="416"/>
      <c r="AL41" s="417"/>
      <c r="AM41" s="417"/>
      <c r="AN41" s="417"/>
      <c r="AO41" s="417"/>
      <c r="AP41" s="417"/>
      <c r="AQ41" s="417"/>
      <c r="AR41" s="417"/>
      <c r="AS41" s="417"/>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1"/>
      <c r="CL41" s="171"/>
      <c r="CM41" s="171"/>
      <c r="CN41" s="172"/>
      <c r="CO41" s="172"/>
      <c r="CP41" s="172"/>
      <c r="CQ41" s="172"/>
      <c r="CR41" s="172"/>
      <c r="CS41" s="172"/>
    </row>
    <row r="42" spans="8:97" ht="18" customHeight="1">
      <c r="S42" s="168"/>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1"/>
      <c r="CL42" s="171"/>
      <c r="CM42" s="171"/>
      <c r="CN42" s="172"/>
      <c r="CO42" s="172"/>
      <c r="CP42" s="172"/>
      <c r="CQ42" s="172"/>
      <c r="CR42" s="172"/>
      <c r="CS42" s="172"/>
    </row>
    <row r="43" spans="8:97" ht="18" customHeight="1"/>
    <row r="44" spans="8:97" ht="18" customHeight="1"/>
    <row r="45" spans="8:97" ht="18" customHeight="1"/>
    <row r="46" spans="8:97" ht="18" customHeight="1"/>
    <row r="47" spans="8:97" ht="18" customHeight="1"/>
    <row r="48" spans="8:97" ht="18"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row r="101" s="49" customFormat="1" ht="18" customHeight="1"/>
    <row r="102" s="49" customFormat="1" ht="18" customHeight="1"/>
    <row r="103" s="49" customFormat="1" ht="18" customHeight="1"/>
    <row r="104" s="49" customFormat="1" ht="18" customHeight="1"/>
    <row r="105" s="49" customFormat="1" ht="18" customHeight="1"/>
  </sheetData>
  <sheetProtection algorithmName="SHA-512" hashValue="vMjtC+62Hhmg+1Sc2Jx5Ij8thuSSnLdOhk4JLhUEgNETMsoPQY2zlnK7EeSIvgqYmPVSviZKLzo/Fcn6pdtQEQ==" saltValue="hW2+GCm5Z+iMF1+BxnTObQ==" spinCount="100000" sheet="1" objects="1" scenarios="1"/>
  <mergeCells count="86">
    <mergeCell ref="C8:U10"/>
    <mergeCell ref="V9:X10"/>
    <mergeCell ref="AL1:AO1"/>
    <mergeCell ref="AP1:AX1"/>
    <mergeCell ref="AL2:AX2"/>
    <mergeCell ref="AR3:AT3"/>
    <mergeCell ref="A4:AX6"/>
    <mergeCell ref="AA12:AV12"/>
    <mergeCell ref="AA13:AV13"/>
    <mergeCell ref="C17:AL17"/>
    <mergeCell ref="A19:AX19"/>
    <mergeCell ref="C21:AB21"/>
    <mergeCell ref="AC21:AG21"/>
    <mergeCell ref="AH21:AL21"/>
    <mergeCell ref="AM21:AQ21"/>
    <mergeCell ref="AR21:AV21"/>
    <mergeCell ref="C23:AB23"/>
    <mergeCell ref="AC23:AG23"/>
    <mergeCell ref="AH23:AL23"/>
    <mergeCell ref="AM23:AQ23"/>
    <mergeCell ref="AR23:AV23"/>
    <mergeCell ref="C22:AB22"/>
    <mergeCell ref="AC22:AG22"/>
    <mergeCell ref="AH22:AL22"/>
    <mergeCell ref="AM22:AQ22"/>
    <mergeCell ref="AR22:AV22"/>
    <mergeCell ref="C25:AB25"/>
    <mergeCell ref="AC25:AG25"/>
    <mergeCell ref="AH25:AL25"/>
    <mergeCell ref="AM25:AQ25"/>
    <mergeCell ref="AR25:AV25"/>
    <mergeCell ref="C24:AB24"/>
    <mergeCell ref="AC24:AG24"/>
    <mergeCell ref="AH24:AL24"/>
    <mergeCell ref="AM24:AQ24"/>
    <mergeCell ref="AR24:AV24"/>
    <mergeCell ref="C27:AB27"/>
    <mergeCell ref="AC27:AG27"/>
    <mergeCell ref="AH27:AL27"/>
    <mergeCell ref="AM27:AQ27"/>
    <mergeCell ref="AR27:AV27"/>
    <mergeCell ref="C26:AB26"/>
    <mergeCell ref="AC26:AG26"/>
    <mergeCell ref="AH26:AL26"/>
    <mergeCell ref="AM26:AQ26"/>
    <mergeCell ref="AR26:AV26"/>
    <mergeCell ref="AR28:AV28"/>
    <mergeCell ref="C29:AB29"/>
    <mergeCell ref="AC29:AG29"/>
    <mergeCell ref="AH29:AL29"/>
    <mergeCell ref="AM29:AQ29"/>
    <mergeCell ref="AR29:AV29"/>
    <mergeCell ref="C32:AB32"/>
    <mergeCell ref="AC32:AG32"/>
    <mergeCell ref="AH32:AL32"/>
    <mergeCell ref="AM32:AQ32"/>
    <mergeCell ref="C28:AB28"/>
    <mergeCell ref="AC28:AG28"/>
    <mergeCell ref="AH28:AL28"/>
    <mergeCell ref="AM28:AQ28"/>
    <mergeCell ref="C31:AB31"/>
    <mergeCell ref="AC31:AG31"/>
    <mergeCell ref="AH31:AL31"/>
    <mergeCell ref="AM31:AQ31"/>
    <mergeCell ref="AR31:AV31"/>
    <mergeCell ref="C30:AB30"/>
    <mergeCell ref="AC30:AG30"/>
    <mergeCell ref="AH30:AL30"/>
    <mergeCell ref="AM30:AQ30"/>
    <mergeCell ref="AR30:AV30"/>
    <mergeCell ref="AR32:AV32"/>
    <mergeCell ref="AH34:AQ34"/>
    <mergeCell ref="AR34:AV34"/>
    <mergeCell ref="BA34:BO34"/>
    <mergeCell ref="AH35:AQ35"/>
    <mergeCell ref="AR35:AV35"/>
    <mergeCell ref="BA35:BO35"/>
    <mergeCell ref="AH33:AQ33"/>
    <mergeCell ref="AR33:AV33"/>
    <mergeCell ref="AK41:AS41"/>
    <mergeCell ref="AZ36:BQ36"/>
    <mergeCell ref="H37:N37"/>
    <mergeCell ref="O37:AJ37"/>
    <mergeCell ref="AZ37:BQ37"/>
    <mergeCell ref="O38:AE38"/>
    <mergeCell ref="AF38:AI38"/>
  </mergeCells>
  <phoneticPr fontId="9"/>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E7AE61EC-DBFF-4EED-9C8A-435B3F4C4936}">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6A307-4B76-4FA2-81F0-0798F5DA9616}">
  <sheetPr>
    <pageSetUpPr fitToPage="1"/>
  </sheetPr>
  <dimension ref="A1:CS110"/>
  <sheetViews>
    <sheetView showGridLines="0" view="pageBreakPreview" topLeftCell="A17"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47" width="1.88671875" style="49" customWidth="1"/>
    <col min="48" max="48" width="3.33203125" style="49" customWidth="1"/>
    <col min="49" max="51" width="1.88671875" style="49" customWidth="1"/>
    <col min="52" max="52" width="48.6640625" style="49" customWidth="1"/>
    <col min="53"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9.9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214"/>
      <c r="AJ1" s="214"/>
      <c r="AK1" s="214"/>
      <c r="AL1" s="458" t="s">
        <v>216</v>
      </c>
      <c r="AM1" s="458"/>
      <c r="AN1" s="458"/>
      <c r="AO1" s="458"/>
      <c r="AP1" s="459">
        <f>請求書!AP1</f>
        <v>0</v>
      </c>
      <c r="AQ1" s="460"/>
      <c r="AR1" s="460"/>
      <c r="AS1" s="460"/>
      <c r="AT1" s="460"/>
      <c r="AU1" s="460"/>
      <c r="AV1" s="460"/>
      <c r="AW1" s="460"/>
      <c r="AX1" s="460"/>
    </row>
    <row r="2" spans="1:97" ht="18" customHeight="1">
      <c r="AK2" s="215"/>
      <c r="AL2" s="461">
        <f ca="1">請求書!$AI$2</f>
        <v>45869</v>
      </c>
      <c r="AM2" s="461"/>
      <c r="AN2" s="461"/>
      <c r="AO2" s="461"/>
      <c r="AP2" s="461"/>
      <c r="AQ2" s="461"/>
      <c r="AR2" s="461"/>
      <c r="AS2" s="461"/>
      <c r="AT2" s="461"/>
      <c r="AU2" s="461"/>
      <c r="AV2" s="461"/>
      <c r="AW2" s="461"/>
      <c r="AX2" s="461"/>
      <c r="AZ2" s="170"/>
      <c r="BA2" s="170"/>
      <c r="BB2" s="170"/>
      <c r="BC2" s="170"/>
      <c r="BD2" s="170"/>
      <c r="BE2" s="170"/>
      <c r="BF2" s="170"/>
      <c r="BG2" s="170"/>
      <c r="BH2" s="170"/>
      <c r="BI2" s="170"/>
      <c r="BJ2" s="170"/>
      <c r="BK2" s="170"/>
      <c r="BL2" s="170"/>
      <c r="BM2" s="170"/>
      <c r="BN2" s="170"/>
      <c r="BO2" s="170"/>
      <c r="BP2" s="170"/>
      <c r="BQ2" s="170"/>
      <c r="BR2" s="170"/>
      <c r="BS2" s="170"/>
      <c r="BT2" s="170"/>
      <c r="BU2" s="199"/>
      <c r="BV2" s="199"/>
      <c r="BW2" s="199"/>
      <c r="BX2" s="199"/>
      <c r="BY2" s="199"/>
      <c r="BZ2" s="199"/>
      <c r="CA2" s="199"/>
      <c r="CB2" s="199"/>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170"/>
      <c r="BA3" s="170"/>
      <c r="BB3" s="170"/>
      <c r="BC3" s="170"/>
      <c r="BD3" s="170"/>
      <c r="BE3" s="170"/>
      <c r="BF3" s="170"/>
      <c r="BG3" s="170"/>
      <c r="BH3" s="170"/>
      <c r="BI3" s="170"/>
      <c r="BJ3" s="170"/>
      <c r="BK3" s="170"/>
      <c r="BL3" s="170"/>
      <c r="BM3" s="170"/>
      <c r="BN3" s="170"/>
      <c r="BO3" s="170"/>
      <c r="BP3" s="170"/>
      <c r="BQ3" s="170"/>
      <c r="BR3" s="170"/>
      <c r="BS3" s="170"/>
      <c r="BT3" s="170"/>
      <c r="BU3" s="199"/>
      <c r="BV3" s="199"/>
      <c r="BW3" s="199"/>
      <c r="BX3" s="199"/>
      <c r="BY3" s="199"/>
      <c r="BZ3" s="199"/>
      <c r="CA3" s="199"/>
      <c r="CB3" s="199"/>
      <c r="CC3" s="170"/>
      <c r="CD3" s="170"/>
      <c r="CE3" s="170"/>
      <c r="CF3" s="170"/>
      <c r="CG3" s="170"/>
      <c r="CH3" s="170"/>
      <c r="CI3" s="170"/>
      <c r="CJ3" s="170"/>
      <c r="CK3" s="171"/>
      <c r="CL3" s="171"/>
      <c r="CM3" s="171"/>
      <c r="CN3" s="172"/>
      <c r="CO3" s="172"/>
      <c r="CP3" s="172"/>
      <c r="CQ3" s="172"/>
      <c r="CR3" s="172"/>
      <c r="CS3" s="172"/>
    </row>
    <row r="4" spans="1:97" ht="6" customHeight="1">
      <c r="A4" s="462" t="s">
        <v>223</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70"/>
      <c r="BA4" s="170"/>
      <c r="BB4" s="170"/>
      <c r="BC4" s="170"/>
      <c r="BD4" s="170"/>
      <c r="BE4" s="170"/>
      <c r="BF4" s="170"/>
      <c r="BG4" s="170"/>
      <c r="BH4" s="170"/>
      <c r="BI4" s="170"/>
      <c r="BJ4" s="170"/>
      <c r="BK4" s="170"/>
      <c r="BL4" s="170"/>
      <c r="BM4" s="170"/>
      <c r="BN4" s="170"/>
      <c r="BO4" s="170"/>
      <c r="BP4" s="170"/>
      <c r="BQ4" s="170"/>
      <c r="BR4" s="170"/>
      <c r="BS4" s="170"/>
      <c r="BT4" s="170"/>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Z7" s="170"/>
      <c r="BA7" s="170"/>
      <c r="BB7" s="170"/>
      <c r="BC7" s="170"/>
      <c r="BD7" s="170"/>
      <c r="BE7" s="170"/>
      <c r="BF7" s="170"/>
      <c r="BG7" s="170"/>
      <c r="BH7" s="170"/>
      <c r="BI7" s="170"/>
      <c r="BJ7" s="170"/>
      <c r="BK7" s="170"/>
      <c r="BL7" s="170"/>
      <c r="BM7" s="170"/>
      <c r="BN7" s="170"/>
      <c r="BO7" s="170"/>
      <c r="BP7" s="170"/>
      <c r="BQ7" s="170"/>
      <c r="BR7" s="170"/>
      <c r="BS7" s="170"/>
      <c r="BT7" s="170"/>
    </row>
    <row r="8" spans="1:97" ht="18" customHeight="1">
      <c r="C8" s="454">
        <f>請求書!$C$8</f>
        <v>0</v>
      </c>
      <c r="D8" s="454"/>
      <c r="E8" s="454"/>
      <c r="F8" s="454"/>
      <c r="G8" s="454"/>
      <c r="H8" s="454"/>
      <c r="I8" s="454"/>
      <c r="J8" s="454"/>
      <c r="K8" s="454"/>
      <c r="L8" s="454"/>
      <c r="M8" s="454"/>
      <c r="N8" s="454"/>
      <c r="O8" s="454"/>
      <c r="P8" s="454"/>
      <c r="Q8" s="454"/>
      <c r="R8" s="454"/>
      <c r="S8" s="454"/>
      <c r="T8" s="454"/>
      <c r="U8" s="454"/>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tr">
        <f>請求書!$V$9</f>
        <v>御中</v>
      </c>
      <c r="W9" s="456"/>
      <c r="X9" s="456"/>
      <c r="Y9" s="178"/>
      <c r="Z9" s="178"/>
      <c r="AA9" s="168"/>
      <c r="AB9" s="168"/>
      <c r="AC9" s="168"/>
      <c r="AD9" s="168"/>
      <c r="AE9" s="168"/>
      <c r="AF9" s="168"/>
      <c r="AG9" s="168"/>
      <c r="AH9" s="168"/>
      <c r="AI9" s="168"/>
      <c r="AJ9" s="168"/>
      <c r="AK9" s="168"/>
      <c r="AL9" s="168"/>
      <c r="AM9" s="168"/>
      <c r="AN9" s="168"/>
      <c r="AZ9" s="179"/>
      <c r="BA9" s="199"/>
      <c r="BB9" s="199"/>
      <c r="BC9" s="199"/>
      <c r="BD9" s="199"/>
      <c r="BE9" s="199"/>
      <c r="BF9" s="199"/>
      <c r="BG9" s="199"/>
      <c r="BH9" s="199"/>
      <c r="BI9" s="199"/>
      <c r="BJ9" s="199"/>
      <c r="BK9" s="199"/>
      <c r="BL9" s="199"/>
      <c r="BM9" s="199"/>
      <c r="BN9" s="199"/>
      <c r="BO9" s="199"/>
      <c r="BP9" s="199"/>
      <c r="BQ9" s="170"/>
      <c r="BR9" s="170"/>
      <c r="BS9" s="170"/>
      <c r="BT9" s="170"/>
      <c r="BU9" s="170"/>
      <c r="BV9" s="170"/>
      <c r="BW9" s="170"/>
      <c r="BX9" s="170"/>
      <c r="BY9" s="170"/>
      <c r="BZ9" s="170"/>
      <c r="CA9" s="170"/>
      <c r="CB9" s="170"/>
      <c r="CC9" s="170"/>
      <c r="CD9" s="170"/>
      <c r="CE9" s="170"/>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216"/>
      <c r="Z10" s="178"/>
      <c r="AA10" s="168"/>
      <c r="AB10" s="168"/>
      <c r="AC10" s="168"/>
      <c r="AD10" s="168"/>
      <c r="AE10" s="168"/>
      <c r="AF10" s="168"/>
      <c r="AG10" s="168"/>
      <c r="AH10" s="168"/>
      <c r="AI10" s="168"/>
      <c r="AJ10" s="168"/>
      <c r="AK10" s="168"/>
      <c r="AL10" s="168"/>
      <c r="AM10" s="168"/>
      <c r="AN10" s="168"/>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1"/>
      <c r="CL10" s="171"/>
      <c r="CM10" s="171"/>
      <c r="CN10" s="172"/>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1"/>
      <c r="CL11" s="171"/>
      <c r="CM11" s="171"/>
      <c r="CN11" s="176"/>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1"/>
      <c r="CL12" s="171"/>
      <c r="CM12" s="171"/>
      <c r="CN12" s="176"/>
      <c r="CO12" s="176"/>
      <c r="CP12" s="176"/>
      <c r="CQ12" s="176"/>
      <c r="CR12" s="176"/>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1"/>
      <c r="CL13" s="171"/>
      <c r="CM13" s="171"/>
      <c r="CN13" s="172"/>
      <c r="CO13" s="172"/>
      <c r="CP13" s="172"/>
      <c r="CQ13" s="172"/>
      <c r="CR13" s="172"/>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8"/>
      <c r="BA14" s="188"/>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1"/>
      <c r="CL14" s="171"/>
      <c r="CM14" s="171"/>
      <c r="CN14" s="172"/>
      <c r="CO14" s="172"/>
      <c r="CP14" s="172"/>
      <c r="CQ14" s="172"/>
      <c r="CR14" s="172"/>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50" ht="18" customHeight="1">
      <c r="A17" s="168"/>
      <c r="B17" s="168"/>
      <c r="C17" s="449" t="s">
        <v>224</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row>
    <row r="18" spans="1:50" ht="18" customHeight="1">
      <c r="A18" s="168"/>
      <c r="B18" s="168"/>
    </row>
    <row r="19" spans="1:50" ht="18" customHeight="1">
      <c r="A19" s="429" t="s">
        <v>197</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row>
    <row r="20" spans="1:50" ht="18" customHeight="1">
      <c r="A20" s="168"/>
      <c r="B20" s="168"/>
    </row>
    <row r="21" spans="1:50" s="168" customFormat="1" ht="18" customHeight="1">
      <c r="C21" s="450" t="s">
        <v>198</v>
      </c>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2"/>
      <c r="AC21" s="450" t="s">
        <v>37</v>
      </c>
      <c r="AD21" s="451"/>
      <c r="AE21" s="451"/>
      <c r="AF21" s="451"/>
      <c r="AG21" s="452"/>
      <c r="AH21" s="453" t="s">
        <v>199</v>
      </c>
      <c r="AI21" s="453"/>
      <c r="AJ21" s="453"/>
      <c r="AK21" s="453"/>
      <c r="AL21" s="453"/>
      <c r="AM21" s="453" t="s">
        <v>200</v>
      </c>
      <c r="AN21" s="453"/>
      <c r="AO21" s="453"/>
      <c r="AP21" s="453"/>
      <c r="AQ21" s="453"/>
      <c r="AR21" s="453" t="s">
        <v>201</v>
      </c>
      <c r="AS21" s="453"/>
      <c r="AT21" s="453"/>
      <c r="AU21" s="453"/>
      <c r="AV21" s="453"/>
    </row>
    <row r="22" spans="1:50" s="168" customFormat="1" ht="30" customHeight="1">
      <c r="C22" s="437" t="str">
        <f>請求書!$C22</f>
        <v xml:space="preserve">送 料   </v>
      </c>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9"/>
      <c r="AC22" s="440" t="str">
        <f>請求書!$AC22</f>
        <v/>
      </c>
      <c r="AD22" s="441"/>
      <c r="AE22" s="441"/>
      <c r="AF22" s="441"/>
      <c r="AG22" s="442"/>
      <c r="AH22" s="463">
        <f>請求書!$AH22</f>
        <v>0</v>
      </c>
      <c r="AI22" s="463"/>
      <c r="AJ22" s="463"/>
      <c r="AK22" s="463"/>
      <c r="AL22" s="463"/>
      <c r="AM22" s="433">
        <f>請求書!$AM22</f>
        <v>1</v>
      </c>
      <c r="AN22" s="433"/>
      <c r="AO22" s="433"/>
      <c r="AP22" s="433"/>
      <c r="AQ22" s="433"/>
      <c r="AR22" s="434">
        <f>請求書!$AR22</f>
        <v>0</v>
      </c>
      <c r="AS22" s="434"/>
      <c r="AT22" s="434"/>
      <c r="AU22" s="434"/>
      <c r="AV22" s="434"/>
    </row>
    <row r="23" spans="1:50" s="168" customFormat="1" ht="30" customHeight="1">
      <c r="C23" s="437" t="str">
        <f>請求書!$C23</f>
        <v/>
      </c>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9"/>
      <c r="AC23" s="440" t="str">
        <f>請求書!$AC23</f>
        <v/>
      </c>
      <c r="AD23" s="441"/>
      <c r="AE23" s="441"/>
      <c r="AF23" s="441"/>
      <c r="AG23" s="442"/>
      <c r="AH23" s="463" t="str">
        <f>請求書!$AH23</f>
        <v/>
      </c>
      <c r="AI23" s="463"/>
      <c r="AJ23" s="463"/>
      <c r="AK23" s="463"/>
      <c r="AL23" s="463"/>
      <c r="AM23" s="433" t="str">
        <f>請求書!$AM23</f>
        <v/>
      </c>
      <c r="AN23" s="433"/>
      <c r="AO23" s="433"/>
      <c r="AP23" s="433"/>
      <c r="AQ23" s="433"/>
      <c r="AR23" s="434" t="str">
        <f>請求書!$AR23</f>
        <v/>
      </c>
      <c r="AS23" s="434"/>
      <c r="AT23" s="434"/>
      <c r="AU23" s="434"/>
      <c r="AV23" s="434"/>
    </row>
    <row r="24" spans="1:50" s="168" customFormat="1" ht="30" customHeight="1">
      <c r="C24" s="437" t="str">
        <f>請求書!$C24</f>
        <v/>
      </c>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9"/>
      <c r="AC24" s="440" t="str">
        <f>請求書!$AC24</f>
        <v/>
      </c>
      <c r="AD24" s="441"/>
      <c r="AE24" s="441"/>
      <c r="AF24" s="441"/>
      <c r="AG24" s="442"/>
      <c r="AH24" s="463" t="str">
        <f>請求書!$AH24</f>
        <v/>
      </c>
      <c r="AI24" s="463"/>
      <c r="AJ24" s="463"/>
      <c r="AK24" s="463"/>
      <c r="AL24" s="463"/>
      <c r="AM24" s="433" t="str">
        <f>請求書!$AM24</f>
        <v/>
      </c>
      <c r="AN24" s="433"/>
      <c r="AO24" s="433"/>
      <c r="AP24" s="433"/>
      <c r="AQ24" s="433"/>
      <c r="AR24" s="434" t="str">
        <f>請求書!$AR24</f>
        <v/>
      </c>
      <c r="AS24" s="434"/>
      <c r="AT24" s="434"/>
      <c r="AU24" s="434"/>
      <c r="AV24" s="434"/>
    </row>
    <row r="25" spans="1:50" s="168" customFormat="1" ht="30" customHeight="1">
      <c r="C25" s="437" t="str">
        <f>請求書!$C25</f>
        <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9"/>
      <c r="AC25" s="440" t="str">
        <f>請求書!$AC25</f>
        <v/>
      </c>
      <c r="AD25" s="441"/>
      <c r="AE25" s="441"/>
      <c r="AF25" s="441"/>
      <c r="AG25" s="442"/>
      <c r="AH25" s="463" t="str">
        <f>請求書!$AH25</f>
        <v/>
      </c>
      <c r="AI25" s="463"/>
      <c r="AJ25" s="463"/>
      <c r="AK25" s="463"/>
      <c r="AL25" s="463"/>
      <c r="AM25" s="433" t="str">
        <f>請求書!$AM25</f>
        <v/>
      </c>
      <c r="AN25" s="433"/>
      <c r="AO25" s="433"/>
      <c r="AP25" s="433"/>
      <c r="AQ25" s="433"/>
      <c r="AR25" s="434" t="str">
        <f>請求書!$AR25</f>
        <v/>
      </c>
      <c r="AS25" s="434"/>
      <c r="AT25" s="434"/>
      <c r="AU25" s="434"/>
      <c r="AV25" s="434"/>
    </row>
    <row r="26" spans="1:50" s="168" customFormat="1" ht="30" customHeight="1">
      <c r="C26" s="437" t="str">
        <f>請求書!$C26</f>
        <v/>
      </c>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9"/>
      <c r="AC26" s="440" t="str">
        <f>請求書!$AC26</f>
        <v/>
      </c>
      <c r="AD26" s="441"/>
      <c r="AE26" s="441"/>
      <c r="AF26" s="441"/>
      <c r="AG26" s="442"/>
      <c r="AH26" s="463" t="str">
        <f>請求書!$AH26</f>
        <v/>
      </c>
      <c r="AI26" s="463"/>
      <c r="AJ26" s="463"/>
      <c r="AK26" s="463"/>
      <c r="AL26" s="463"/>
      <c r="AM26" s="433" t="str">
        <f>請求書!$AM26</f>
        <v/>
      </c>
      <c r="AN26" s="433"/>
      <c r="AO26" s="433"/>
      <c r="AP26" s="433"/>
      <c r="AQ26" s="433"/>
      <c r="AR26" s="434" t="str">
        <f>請求書!$AR26</f>
        <v/>
      </c>
      <c r="AS26" s="434"/>
      <c r="AT26" s="434"/>
      <c r="AU26" s="434"/>
      <c r="AV26" s="434"/>
    </row>
    <row r="27" spans="1:50" s="168" customFormat="1" ht="30" customHeight="1">
      <c r="C27" s="437" t="str">
        <f>請求書!$C27</f>
        <v/>
      </c>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9"/>
      <c r="AC27" s="440" t="str">
        <f>請求書!$AC27</f>
        <v/>
      </c>
      <c r="AD27" s="441"/>
      <c r="AE27" s="441"/>
      <c r="AF27" s="441"/>
      <c r="AG27" s="442"/>
      <c r="AH27" s="463" t="str">
        <f>請求書!$AH27</f>
        <v/>
      </c>
      <c r="AI27" s="463"/>
      <c r="AJ27" s="463"/>
      <c r="AK27" s="463"/>
      <c r="AL27" s="463"/>
      <c r="AM27" s="433" t="str">
        <f>請求書!$AM27</f>
        <v/>
      </c>
      <c r="AN27" s="433"/>
      <c r="AO27" s="433"/>
      <c r="AP27" s="433"/>
      <c r="AQ27" s="433"/>
      <c r="AR27" s="434" t="str">
        <f>請求書!$AR27</f>
        <v/>
      </c>
      <c r="AS27" s="434"/>
      <c r="AT27" s="434"/>
      <c r="AU27" s="434"/>
      <c r="AV27" s="434"/>
    </row>
    <row r="28" spans="1:50" s="168" customFormat="1" ht="30" customHeight="1">
      <c r="C28" s="437" t="str">
        <f>請求書!$C28</f>
        <v/>
      </c>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9"/>
      <c r="AC28" s="440" t="str">
        <f>請求書!$AC28</f>
        <v/>
      </c>
      <c r="AD28" s="441"/>
      <c r="AE28" s="441"/>
      <c r="AF28" s="441"/>
      <c r="AG28" s="442"/>
      <c r="AH28" s="463" t="str">
        <f>請求書!$AH28</f>
        <v/>
      </c>
      <c r="AI28" s="463"/>
      <c r="AJ28" s="463"/>
      <c r="AK28" s="463"/>
      <c r="AL28" s="463"/>
      <c r="AM28" s="433" t="str">
        <f>請求書!$AM28</f>
        <v/>
      </c>
      <c r="AN28" s="433"/>
      <c r="AO28" s="433"/>
      <c r="AP28" s="433"/>
      <c r="AQ28" s="433"/>
      <c r="AR28" s="434" t="str">
        <f>請求書!$AR28</f>
        <v/>
      </c>
      <c r="AS28" s="434"/>
      <c r="AT28" s="434"/>
      <c r="AU28" s="434"/>
      <c r="AV28" s="434"/>
    </row>
    <row r="29" spans="1:50" s="168" customFormat="1" ht="30" customHeight="1">
      <c r="C29" s="437" t="str">
        <f>請求書!$C29</f>
        <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9"/>
      <c r="AC29" s="440" t="str">
        <f>請求書!$AC29</f>
        <v/>
      </c>
      <c r="AD29" s="441"/>
      <c r="AE29" s="441"/>
      <c r="AF29" s="441"/>
      <c r="AG29" s="442"/>
      <c r="AH29" s="463" t="str">
        <f>請求書!$AH29</f>
        <v/>
      </c>
      <c r="AI29" s="463"/>
      <c r="AJ29" s="463"/>
      <c r="AK29" s="463"/>
      <c r="AL29" s="463"/>
      <c r="AM29" s="433" t="str">
        <f>請求書!$AM29</f>
        <v/>
      </c>
      <c r="AN29" s="433"/>
      <c r="AO29" s="433"/>
      <c r="AP29" s="433"/>
      <c r="AQ29" s="433"/>
      <c r="AR29" s="434" t="str">
        <f>請求書!$AR29</f>
        <v/>
      </c>
      <c r="AS29" s="434"/>
      <c r="AT29" s="434"/>
      <c r="AU29" s="434"/>
      <c r="AV29" s="434"/>
    </row>
    <row r="30" spans="1:50" s="168" customFormat="1" ht="30" customHeight="1">
      <c r="C30" s="437" t="str">
        <f>請求書!$C30</f>
        <v/>
      </c>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9"/>
      <c r="AC30" s="440" t="str">
        <f>請求書!$AC30</f>
        <v/>
      </c>
      <c r="AD30" s="441"/>
      <c r="AE30" s="441"/>
      <c r="AF30" s="441"/>
      <c r="AG30" s="442"/>
      <c r="AH30" s="463" t="str">
        <f>請求書!$AH30</f>
        <v/>
      </c>
      <c r="AI30" s="463"/>
      <c r="AJ30" s="463"/>
      <c r="AK30" s="463"/>
      <c r="AL30" s="463"/>
      <c r="AM30" s="433" t="str">
        <f>請求書!$AM30</f>
        <v/>
      </c>
      <c r="AN30" s="433"/>
      <c r="AO30" s="433"/>
      <c r="AP30" s="433"/>
      <c r="AQ30" s="433"/>
      <c r="AR30" s="434" t="str">
        <f>請求書!$AR30</f>
        <v/>
      </c>
      <c r="AS30" s="434"/>
      <c r="AT30" s="434"/>
      <c r="AU30" s="434"/>
      <c r="AV30" s="434"/>
    </row>
    <row r="31" spans="1:50" s="168" customFormat="1" ht="30" customHeight="1">
      <c r="C31" s="437" t="str">
        <f>請求書!$C31</f>
        <v/>
      </c>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9"/>
      <c r="AC31" s="440" t="str">
        <f>請求書!$AC31</f>
        <v/>
      </c>
      <c r="AD31" s="441"/>
      <c r="AE31" s="441"/>
      <c r="AF31" s="441"/>
      <c r="AG31" s="442"/>
      <c r="AH31" s="463" t="str">
        <f>請求書!$AH31</f>
        <v/>
      </c>
      <c r="AI31" s="463"/>
      <c r="AJ31" s="463"/>
      <c r="AK31" s="463"/>
      <c r="AL31" s="463"/>
      <c r="AM31" s="433" t="str">
        <f>請求書!$AM31</f>
        <v/>
      </c>
      <c r="AN31" s="433"/>
      <c r="AO31" s="433"/>
      <c r="AP31" s="433"/>
      <c r="AQ31" s="433"/>
      <c r="AR31" s="434" t="str">
        <f>請求書!$AR31</f>
        <v/>
      </c>
      <c r="AS31" s="434"/>
      <c r="AT31" s="434"/>
      <c r="AU31" s="434"/>
      <c r="AV31" s="434"/>
    </row>
    <row r="32" spans="1:50" s="168" customFormat="1" ht="30" customHeight="1">
      <c r="C32" s="437" t="str">
        <f>請求書!$C32</f>
        <v/>
      </c>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c r="AC32" s="440" t="str">
        <f>請求書!$AC32</f>
        <v/>
      </c>
      <c r="AD32" s="441"/>
      <c r="AE32" s="441"/>
      <c r="AF32" s="441"/>
      <c r="AG32" s="442"/>
      <c r="AH32" s="463" t="str">
        <f>請求書!$AH32</f>
        <v/>
      </c>
      <c r="AI32" s="463"/>
      <c r="AJ32" s="463"/>
      <c r="AK32" s="463"/>
      <c r="AL32" s="463"/>
      <c r="AM32" s="433" t="str">
        <f>請求書!$AM32</f>
        <v/>
      </c>
      <c r="AN32" s="433"/>
      <c r="AO32" s="433"/>
      <c r="AP32" s="433"/>
      <c r="AQ32" s="433"/>
      <c r="AR32" s="434" t="str">
        <f>請求書!$AR32</f>
        <v/>
      </c>
      <c r="AS32" s="434"/>
      <c r="AT32" s="434"/>
      <c r="AU32" s="434"/>
      <c r="AV32" s="434"/>
    </row>
    <row r="33" spans="8:97" s="168" customFormat="1" ht="18" customHeight="1">
      <c r="N33" s="191"/>
      <c r="AB33" s="192"/>
      <c r="AH33" s="433" t="s">
        <v>202</v>
      </c>
      <c r="AI33" s="433"/>
      <c r="AJ33" s="433"/>
      <c r="AK33" s="433"/>
      <c r="AL33" s="433"/>
      <c r="AM33" s="433"/>
      <c r="AN33" s="433"/>
      <c r="AO33" s="433"/>
      <c r="AP33" s="433"/>
      <c r="AQ33" s="433"/>
      <c r="AR33" s="434">
        <f>請求書!$AR33</f>
        <v>0</v>
      </c>
      <c r="AS33" s="434"/>
      <c r="AT33" s="434"/>
      <c r="AU33" s="434"/>
      <c r="AV33" s="43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5"/>
      <c r="CL33" s="195"/>
      <c r="CM33" s="195"/>
      <c r="CN33" s="196"/>
      <c r="CO33" s="196"/>
      <c r="CP33" s="196"/>
      <c r="CQ33" s="196"/>
      <c r="CR33" s="196"/>
      <c r="CS33" s="196"/>
    </row>
    <row r="34" spans="8:97" s="168" customFormat="1" ht="18" customHeight="1">
      <c r="N34" s="197"/>
      <c r="AH34" s="433" t="s">
        <v>203</v>
      </c>
      <c r="AI34" s="433"/>
      <c r="AJ34" s="433"/>
      <c r="AK34" s="433"/>
      <c r="AL34" s="433"/>
      <c r="AM34" s="433"/>
      <c r="AN34" s="433"/>
      <c r="AO34" s="433"/>
      <c r="AP34" s="433"/>
      <c r="AQ34" s="433"/>
      <c r="AR34" s="434">
        <f>請求書!$AR34</f>
        <v>0</v>
      </c>
      <c r="AS34" s="434"/>
      <c r="AT34" s="434"/>
      <c r="AU34" s="434"/>
      <c r="AV34" s="434"/>
      <c r="AZ34" s="194"/>
      <c r="BA34" s="435"/>
      <c r="BB34" s="435"/>
      <c r="BC34" s="435"/>
      <c r="BD34" s="435"/>
      <c r="BE34" s="435"/>
      <c r="BF34" s="435"/>
      <c r="BG34" s="435"/>
      <c r="BH34" s="435"/>
      <c r="BI34" s="435"/>
      <c r="BJ34" s="435"/>
      <c r="BK34" s="435"/>
      <c r="BL34" s="435"/>
      <c r="BM34" s="435"/>
      <c r="BN34" s="435"/>
      <c r="BO34" s="435"/>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5"/>
      <c r="CL34" s="195"/>
      <c r="CM34" s="195"/>
      <c r="CN34" s="196"/>
      <c r="CO34" s="196"/>
      <c r="CP34" s="196"/>
      <c r="CQ34" s="196"/>
      <c r="CR34" s="196"/>
      <c r="CS34" s="196"/>
    </row>
    <row r="35" spans="8:97" s="168" customFormat="1" ht="18" customHeight="1">
      <c r="N35" s="197"/>
      <c r="AH35" s="433" t="s">
        <v>205</v>
      </c>
      <c r="AI35" s="433"/>
      <c r="AJ35" s="433"/>
      <c r="AK35" s="433"/>
      <c r="AL35" s="433"/>
      <c r="AM35" s="433"/>
      <c r="AN35" s="433"/>
      <c r="AO35" s="433"/>
      <c r="AP35" s="433"/>
      <c r="AQ35" s="433"/>
      <c r="AR35" s="434">
        <f>請求書!$AR35</f>
        <v>0</v>
      </c>
      <c r="AS35" s="434"/>
      <c r="AT35" s="434"/>
      <c r="AU35" s="434"/>
      <c r="AV35" s="434"/>
      <c r="AZ35" s="194"/>
      <c r="BA35" s="435"/>
      <c r="BB35" s="435"/>
      <c r="BC35" s="435"/>
      <c r="BD35" s="435"/>
      <c r="BE35" s="435"/>
      <c r="BF35" s="435"/>
      <c r="BG35" s="435"/>
      <c r="BH35" s="435"/>
      <c r="BI35" s="435"/>
      <c r="BJ35" s="435"/>
      <c r="BK35" s="435"/>
      <c r="BL35" s="435"/>
      <c r="BM35" s="435"/>
      <c r="BN35" s="435"/>
      <c r="BO35" s="435"/>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5"/>
      <c r="CL35" s="195"/>
      <c r="CM35" s="195"/>
      <c r="CN35" s="196"/>
      <c r="CO35" s="196"/>
      <c r="CP35" s="196"/>
      <c r="CQ35" s="196"/>
      <c r="CR35" s="196"/>
      <c r="CS35" s="196"/>
    </row>
    <row r="36" spans="8:97" ht="18" customHeight="1">
      <c r="H36" s="168"/>
      <c r="I36" s="168"/>
      <c r="J36" s="168"/>
      <c r="K36" s="168"/>
      <c r="L36" s="168"/>
      <c r="M36" s="168"/>
      <c r="N36" s="197"/>
      <c r="O36" s="168"/>
      <c r="P36" s="168"/>
      <c r="Q36" s="168"/>
      <c r="R36" s="168"/>
      <c r="S36" s="168"/>
      <c r="AH36" s="173"/>
      <c r="AI36" s="173"/>
      <c r="AJ36" s="173"/>
      <c r="AK36" s="173"/>
      <c r="AL36" s="173"/>
      <c r="AM36" s="173"/>
      <c r="AN36" s="173"/>
      <c r="AO36" s="173"/>
      <c r="AP36" s="173"/>
      <c r="AQ36" s="173"/>
      <c r="AR36" s="198"/>
      <c r="AS36" s="198"/>
      <c r="AT36" s="198"/>
      <c r="AU36" s="198"/>
      <c r="AV36" s="198"/>
      <c r="AZ36" s="428"/>
      <c r="BA36" s="428"/>
      <c r="BB36" s="428"/>
      <c r="BC36" s="428"/>
      <c r="BD36" s="428"/>
      <c r="BE36" s="428"/>
      <c r="BF36" s="428"/>
      <c r="BG36" s="428"/>
      <c r="BH36" s="428"/>
      <c r="BI36" s="428"/>
      <c r="BJ36" s="428"/>
      <c r="BK36" s="428"/>
      <c r="BL36" s="428"/>
      <c r="BM36" s="428"/>
      <c r="BN36" s="428"/>
      <c r="BO36" s="428"/>
      <c r="BP36" s="428"/>
      <c r="BQ36" s="428"/>
      <c r="BR36" s="170"/>
      <c r="BS36" s="170"/>
      <c r="BT36" s="170"/>
      <c r="BU36" s="170"/>
      <c r="BV36" s="170"/>
      <c r="BW36" s="170"/>
      <c r="BX36" s="170"/>
      <c r="BY36" s="170"/>
      <c r="BZ36" s="170"/>
      <c r="CA36" s="170"/>
      <c r="CB36" s="170"/>
      <c r="CC36" s="170"/>
      <c r="CD36" s="170"/>
      <c r="CE36" s="170"/>
      <c r="CF36" s="170"/>
      <c r="CG36" s="170"/>
      <c r="CH36" s="170"/>
      <c r="CI36" s="170"/>
      <c r="CJ36" s="170"/>
      <c r="CK36" s="171"/>
      <c r="CL36" s="171"/>
      <c r="CM36" s="171"/>
      <c r="CN36" s="172"/>
      <c r="CO36" s="172"/>
      <c r="CP36" s="172"/>
      <c r="CQ36" s="172"/>
      <c r="CR36" s="172"/>
      <c r="CS36" s="172"/>
    </row>
    <row r="37" spans="8:97" ht="30" customHeight="1" thickBot="1">
      <c r="H37" s="429" t="s">
        <v>222</v>
      </c>
      <c r="I37" s="429"/>
      <c r="J37" s="429"/>
      <c r="K37" s="429"/>
      <c r="L37" s="429"/>
      <c r="M37" s="429"/>
      <c r="N37" s="429"/>
      <c r="O37" s="430">
        <f>請求書!O37</f>
        <v>0</v>
      </c>
      <c r="P37" s="430"/>
      <c r="Q37" s="430"/>
      <c r="R37" s="430"/>
      <c r="S37" s="430"/>
      <c r="T37" s="430"/>
      <c r="U37" s="430"/>
      <c r="V37" s="430"/>
      <c r="W37" s="430"/>
      <c r="X37" s="430"/>
      <c r="Y37" s="430"/>
      <c r="Z37" s="430"/>
      <c r="AA37" s="430"/>
      <c r="AB37" s="430"/>
      <c r="AC37" s="430"/>
      <c r="AD37" s="430"/>
      <c r="AE37" s="430"/>
      <c r="AF37" s="430"/>
      <c r="AG37" s="430"/>
      <c r="AH37" s="430"/>
      <c r="AI37" s="430"/>
      <c r="AJ37" s="430"/>
      <c r="AK37" s="200" t="s">
        <v>207</v>
      </c>
      <c r="AL37" s="201"/>
      <c r="AM37" s="168"/>
      <c r="AN37" s="168"/>
      <c r="AO37" s="168"/>
      <c r="AP37" s="168"/>
      <c r="AZ37" s="428"/>
      <c r="BA37" s="428"/>
      <c r="BB37" s="428"/>
      <c r="BC37" s="428"/>
      <c r="BD37" s="428"/>
      <c r="BE37" s="428"/>
      <c r="BF37" s="428"/>
      <c r="BG37" s="428"/>
      <c r="BH37" s="428"/>
      <c r="BI37" s="428"/>
      <c r="BJ37" s="428"/>
      <c r="BK37" s="428"/>
      <c r="BL37" s="428"/>
      <c r="BM37" s="428"/>
      <c r="BN37" s="428"/>
      <c r="BO37" s="428"/>
      <c r="BP37" s="428"/>
      <c r="BQ37" s="428"/>
      <c r="BR37" s="175"/>
      <c r="BS37" s="175"/>
      <c r="BT37" s="175"/>
      <c r="BU37" s="175"/>
      <c r="BV37" s="175"/>
      <c r="BW37" s="175"/>
      <c r="BX37" s="175"/>
      <c r="BY37" s="175"/>
      <c r="BZ37" s="175"/>
      <c r="CA37" s="175"/>
      <c r="CB37" s="175"/>
      <c r="CC37" s="175"/>
      <c r="CD37" s="175"/>
      <c r="CE37" s="175"/>
      <c r="CF37" s="175"/>
      <c r="CG37" s="175"/>
      <c r="CH37" s="175"/>
      <c r="CI37" s="175"/>
      <c r="CJ37" s="175"/>
      <c r="CK37" s="171"/>
      <c r="CL37" s="171"/>
      <c r="CM37" s="171"/>
      <c r="CN37" s="176"/>
      <c r="CO37" s="176"/>
      <c r="CP37" s="176"/>
      <c r="CQ37" s="176"/>
      <c r="CR37" s="176"/>
      <c r="CS37" s="176"/>
    </row>
    <row r="38" spans="8:97" ht="18" customHeight="1">
      <c r="H38" s="168"/>
      <c r="I38" s="168"/>
      <c r="J38" s="168"/>
      <c r="K38" s="168"/>
      <c r="L38" s="168"/>
      <c r="M38" s="168"/>
      <c r="N38" s="168"/>
      <c r="O38" s="416"/>
      <c r="P38" s="416"/>
      <c r="Q38" s="416"/>
      <c r="R38" s="416"/>
      <c r="S38" s="416"/>
      <c r="T38" s="416"/>
      <c r="U38" s="416"/>
      <c r="V38" s="416"/>
      <c r="W38" s="416"/>
      <c r="X38" s="416"/>
      <c r="Y38" s="416"/>
      <c r="Z38" s="416"/>
      <c r="AA38" s="416"/>
      <c r="AB38" s="416"/>
      <c r="AC38" s="416"/>
      <c r="AD38" s="416"/>
      <c r="AE38" s="416"/>
      <c r="AF38" s="431"/>
      <c r="AG38" s="431"/>
      <c r="AH38" s="431"/>
      <c r="AI38" s="431"/>
      <c r="AJ38" s="202"/>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1"/>
      <c r="CL38" s="171"/>
      <c r="CM38" s="171"/>
      <c r="CN38" s="176"/>
      <c r="CO38" s="176"/>
      <c r="CP38" s="176"/>
      <c r="CQ38" s="176"/>
      <c r="CR38" s="176"/>
      <c r="CS38" s="176"/>
    </row>
    <row r="39" spans="8:97" ht="18" customHeight="1">
      <c r="U39" s="168"/>
      <c r="V39" s="168"/>
      <c r="W39" s="168"/>
      <c r="X39" s="168"/>
      <c r="Y39" s="168"/>
      <c r="Z39" s="168"/>
      <c r="AA39" s="168"/>
      <c r="AB39" s="168"/>
      <c r="AC39" s="168"/>
      <c r="AD39" s="192"/>
      <c r="AJ39" s="192"/>
      <c r="AK39" s="168"/>
      <c r="AL39" s="192"/>
      <c r="AM39" s="208"/>
      <c r="BF39" s="213"/>
      <c r="BK39" s="217"/>
    </row>
    <row r="40" spans="8:97" ht="18" customHeight="1">
      <c r="N40" s="168"/>
      <c r="O40" s="168"/>
      <c r="P40" s="168"/>
      <c r="Q40" s="168"/>
      <c r="R40" s="168"/>
      <c r="S40" s="168"/>
      <c r="T40" s="168"/>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8"/>
      <c r="CL40" s="218"/>
      <c r="CM40" s="218"/>
      <c r="CN40" s="218"/>
      <c r="CO40" s="218"/>
      <c r="CP40" s="218"/>
      <c r="CQ40" s="218"/>
      <c r="CR40" s="218"/>
      <c r="CS40" s="218"/>
    </row>
    <row r="41" spans="8:97" ht="18" customHeight="1">
      <c r="N41" s="197"/>
      <c r="O41" s="168"/>
      <c r="P41" s="168"/>
      <c r="Q41" s="168"/>
      <c r="R41" s="168"/>
      <c r="S41" s="168"/>
      <c r="T41" s="168"/>
      <c r="U41" s="168"/>
      <c r="V41" s="168"/>
      <c r="W41" s="168"/>
      <c r="X41" s="168"/>
      <c r="Y41" s="168"/>
      <c r="Z41" s="168"/>
      <c r="AA41" s="168"/>
      <c r="AB41" s="192"/>
      <c r="AH41" s="192"/>
      <c r="AI41" s="168"/>
      <c r="AJ41" s="192"/>
      <c r="AK41" s="416"/>
      <c r="AL41" s="417"/>
      <c r="AM41" s="417"/>
      <c r="AN41" s="417"/>
      <c r="AO41" s="417"/>
      <c r="AP41" s="417"/>
      <c r="AQ41" s="417"/>
      <c r="AR41" s="417"/>
      <c r="AS41" s="417"/>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1"/>
      <c r="CL41" s="171"/>
      <c r="CM41" s="171"/>
      <c r="CN41" s="172"/>
      <c r="CO41" s="172"/>
      <c r="CP41" s="172"/>
      <c r="CQ41" s="172"/>
      <c r="CR41" s="172"/>
      <c r="CS41" s="172"/>
    </row>
    <row r="42" spans="8:97" ht="18" customHeight="1">
      <c r="S42" s="168"/>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1"/>
      <c r="CL42" s="171"/>
      <c r="CM42" s="171"/>
      <c r="CN42" s="172"/>
      <c r="CO42" s="172"/>
      <c r="CP42" s="172"/>
      <c r="CQ42" s="172"/>
      <c r="CR42" s="172"/>
      <c r="CS42" s="172"/>
    </row>
    <row r="43" spans="8:97" ht="18" customHeight="1">
      <c r="BF43" s="213"/>
      <c r="BK43" s="213"/>
    </row>
    <row r="44" spans="8:97" ht="18" customHeight="1">
      <c r="BF44" s="213"/>
    </row>
    <row r="45" spans="8:97" ht="18" customHeight="1">
      <c r="BF45" s="213"/>
    </row>
    <row r="46" spans="8:97" ht="18" customHeight="1">
      <c r="BF46" s="213"/>
    </row>
    <row r="47" spans="8:97" ht="18" customHeight="1"/>
    <row r="48" spans="8:97" ht="18"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row r="101" s="49" customFormat="1" ht="18" customHeight="1"/>
    <row r="102" s="49" customFormat="1" ht="18" customHeight="1"/>
    <row r="103" s="49" customFormat="1" ht="18" customHeight="1"/>
    <row r="104" s="49" customFormat="1" ht="18" customHeight="1"/>
    <row r="105" s="49" customFormat="1" ht="18" customHeight="1"/>
    <row r="106" s="49" customFormat="1" ht="18" customHeight="1"/>
    <row r="107" s="49" customFormat="1" ht="18" customHeight="1"/>
    <row r="108" s="49" customFormat="1" ht="18" customHeight="1"/>
    <row r="109" s="49" customFormat="1" ht="18" customHeight="1"/>
    <row r="110" s="49" customFormat="1" ht="18" customHeight="1"/>
  </sheetData>
  <sheetProtection algorithmName="SHA-512" hashValue="2Zci+t9PkLpkXx/5MAR5HiYHBfFXdVH6sY6bZ7tVhKD7rxDKXS+JLH8n+ADGCoGc4OBcGHEwSmI/240+CzQjYA==" saltValue="bpBLXq+uMzGIimOArWtyIg==" spinCount="100000" sheet="1" objects="1" scenarios="1"/>
  <mergeCells count="87">
    <mergeCell ref="AZ5:CA6"/>
    <mergeCell ref="A19:AX19"/>
    <mergeCell ref="AL1:AO1"/>
    <mergeCell ref="AP1:AX1"/>
    <mergeCell ref="AL2:AX2"/>
    <mergeCell ref="AR3:AT3"/>
    <mergeCell ref="A4:AX6"/>
    <mergeCell ref="C8:U10"/>
    <mergeCell ref="V9:X10"/>
    <mergeCell ref="AA12:AV12"/>
    <mergeCell ref="AA13:AV13"/>
    <mergeCell ref="C17:AL17"/>
    <mergeCell ref="C22:AB22"/>
    <mergeCell ref="AC22:AG22"/>
    <mergeCell ref="AH22:AL22"/>
    <mergeCell ref="AM22:AQ22"/>
    <mergeCell ref="AR22:AV22"/>
    <mergeCell ref="C21:AB21"/>
    <mergeCell ref="AC21:AG21"/>
    <mergeCell ref="AH21:AL21"/>
    <mergeCell ref="AM21:AQ21"/>
    <mergeCell ref="AR21:AV21"/>
    <mergeCell ref="C24:AB24"/>
    <mergeCell ref="AC24:AG24"/>
    <mergeCell ref="AH24:AL24"/>
    <mergeCell ref="AM24:AQ24"/>
    <mergeCell ref="AR24:AV24"/>
    <mergeCell ref="C23:AB23"/>
    <mergeCell ref="AC23:AG23"/>
    <mergeCell ref="AH23:AL23"/>
    <mergeCell ref="AM23:AQ23"/>
    <mergeCell ref="AR23:AV23"/>
    <mergeCell ref="C26:AB26"/>
    <mergeCell ref="AC26:AG26"/>
    <mergeCell ref="AH26:AL26"/>
    <mergeCell ref="AM26:AQ26"/>
    <mergeCell ref="AR26:AV26"/>
    <mergeCell ref="C25:AB25"/>
    <mergeCell ref="AC25:AG25"/>
    <mergeCell ref="AH25:AL25"/>
    <mergeCell ref="AM25:AQ25"/>
    <mergeCell ref="AR25:AV25"/>
    <mergeCell ref="C28:AB28"/>
    <mergeCell ref="AC28:AG28"/>
    <mergeCell ref="AH28:AL28"/>
    <mergeCell ref="AM28:AQ28"/>
    <mergeCell ref="AR28:AV28"/>
    <mergeCell ref="C27:AB27"/>
    <mergeCell ref="AC27:AG27"/>
    <mergeCell ref="AH27:AL27"/>
    <mergeCell ref="AM27:AQ27"/>
    <mergeCell ref="AR27:AV27"/>
    <mergeCell ref="AH33:AQ33"/>
    <mergeCell ref="AR33:AV33"/>
    <mergeCell ref="AH34:AQ34"/>
    <mergeCell ref="C29:AB29"/>
    <mergeCell ref="AC29:AG29"/>
    <mergeCell ref="AH29:AL29"/>
    <mergeCell ref="AM29:AQ29"/>
    <mergeCell ref="AR29:AV29"/>
    <mergeCell ref="C30:AB30"/>
    <mergeCell ref="AC30:AG30"/>
    <mergeCell ref="AH30:AL30"/>
    <mergeCell ref="AM30:AQ30"/>
    <mergeCell ref="AR30:AV30"/>
    <mergeCell ref="C32:AB32"/>
    <mergeCell ref="AC32:AG32"/>
    <mergeCell ref="AH32:AL32"/>
    <mergeCell ref="AM32:AQ32"/>
    <mergeCell ref="AR32:AV32"/>
    <mergeCell ref="C31:AB31"/>
    <mergeCell ref="AC31:AG31"/>
    <mergeCell ref="AH31:AL31"/>
    <mergeCell ref="AM31:AQ31"/>
    <mergeCell ref="AR31:AV31"/>
    <mergeCell ref="AR34:AV34"/>
    <mergeCell ref="BA34:BO34"/>
    <mergeCell ref="AK41:AS41"/>
    <mergeCell ref="AZ36:BQ36"/>
    <mergeCell ref="H37:N37"/>
    <mergeCell ref="O37:AJ37"/>
    <mergeCell ref="AZ37:BQ37"/>
    <mergeCell ref="O38:AE38"/>
    <mergeCell ref="AF38:AI38"/>
    <mergeCell ref="AH35:AQ35"/>
    <mergeCell ref="AR35:AV35"/>
    <mergeCell ref="BA35:BO35"/>
  </mergeCells>
  <phoneticPr fontId="9"/>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A0804AD2-87EC-4A55-83F8-FEF40DE9E519}">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9000-7529-4E6A-A51E-CEC986044565}">
  <sheetPr>
    <pageSetUpPr fitToPage="1"/>
  </sheetPr>
  <dimension ref="A1:CS102"/>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8"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214"/>
      <c r="AJ1" s="214"/>
      <c r="AK1" s="214"/>
      <c r="AL1" s="480" t="s">
        <v>216</v>
      </c>
      <c r="AM1" s="480"/>
      <c r="AN1" s="480"/>
      <c r="AO1" s="480"/>
      <c r="AP1" s="481">
        <f>請求書!AP1</f>
        <v>0</v>
      </c>
      <c r="AQ1" s="482"/>
      <c r="AR1" s="482"/>
      <c r="AS1" s="482"/>
      <c r="AT1" s="482"/>
      <c r="AU1" s="482"/>
      <c r="AV1" s="482"/>
      <c r="AW1" s="482"/>
      <c r="AX1" s="482"/>
    </row>
    <row r="2" spans="1:97" ht="18" customHeight="1">
      <c r="AK2" s="215">
        <f ca="1">TODAY()</f>
        <v>45869</v>
      </c>
      <c r="AL2" s="483">
        <f ca="1">請求書!$AI$2</f>
        <v>45869</v>
      </c>
      <c r="AM2" s="483"/>
      <c r="AN2" s="483"/>
      <c r="AO2" s="483"/>
      <c r="AP2" s="483"/>
      <c r="AQ2" s="483"/>
      <c r="AR2" s="483"/>
      <c r="AS2" s="483"/>
      <c r="AT2" s="483"/>
      <c r="AU2" s="483"/>
      <c r="AV2" s="483"/>
      <c r="AW2" s="483"/>
      <c r="AX2" s="483"/>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170"/>
      <c r="CD3" s="170"/>
      <c r="CE3" s="170"/>
      <c r="CF3" s="170"/>
      <c r="CG3" s="170"/>
      <c r="CH3" s="170"/>
      <c r="CI3" s="170"/>
      <c r="CJ3" s="170"/>
      <c r="CK3" s="171"/>
      <c r="CL3" s="171"/>
      <c r="CM3" s="171"/>
      <c r="CN3" s="172"/>
      <c r="CO3" s="172"/>
      <c r="CP3" s="172"/>
      <c r="CQ3" s="172"/>
      <c r="CR3" s="172"/>
      <c r="CS3" s="172"/>
    </row>
    <row r="4" spans="1:97" ht="6" customHeight="1">
      <c r="A4" s="479" t="s">
        <v>225</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row>
    <row r="8" spans="1:97" ht="18" customHeight="1">
      <c r="C8" s="454" t="str">
        <f>計算書!K48</f>
        <v>0　</v>
      </c>
      <c r="D8" s="454"/>
      <c r="E8" s="454"/>
      <c r="F8" s="454"/>
      <c r="G8" s="454"/>
      <c r="H8" s="454"/>
      <c r="I8" s="454"/>
      <c r="J8" s="454"/>
      <c r="K8" s="454"/>
      <c r="L8" s="454"/>
      <c r="M8" s="454"/>
      <c r="N8" s="454"/>
      <c r="O8" s="454"/>
      <c r="P8" s="454"/>
      <c r="Q8" s="454"/>
      <c r="R8" s="454"/>
      <c r="S8" s="454"/>
      <c r="T8" s="454"/>
      <c r="U8" s="454"/>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
        <v>226</v>
      </c>
      <c r="W9" s="456"/>
      <c r="X9" s="456"/>
      <c r="Y9" s="178"/>
      <c r="Z9" s="178"/>
      <c r="AA9" s="168"/>
      <c r="AB9" s="168"/>
      <c r="AC9" s="168"/>
      <c r="AD9" s="168"/>
      <c r="AE9" s="168"/>
      <c r="AF9" s="168"/>
      <c r="AG9" s="168"/>
      <c r="AH9" s="168"/>
      <c r="AI9" s="168"/>
      <c r="AJ9" s="168"/>
      <c r="AK9" s="168"/>
      <c r="AL9" s="168"/>
      <c r="AM9" s="168"/>
      <c r="AN9" s="168"/>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219"/>
      <c r="Z10" s="178"/>
      <c r="AA10" s="168"/>
      <c r="AB10" s="168"/>
      <c r="AC10" s="168"/>
      <c r="AD10" s="168"/>
      <c r="AE10" s="168"/>
      <c r="AF10" s="168"/>
      <c r="AG10" s="168"/>
      <c r="AH10" s="168"/>
      <c r="AI10" s="168"/>
      <c r="AJ10" s="168"/>
      <c r="AK10" s="168"/>
      <c r="AL10" s="168"/>
      <c r="AM10" s="168"/>
      <c r="AN10" s="168"/>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75"/>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75"/>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70"/>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8"/>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97" ht="18" customHeight="1">
      <c r="A17" s="168"/>
      <c r="B17" s="168"/>
    </row>
    <row r="18" spans="1:97" ht="57.6" customHeight="1">
      <c r="A18" s="168"/>
      <c r="B18" s="168"/>
      <c r="C18" s="476" t="s">
        <v>227</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BO18" s="220"/>
    </row>
    <row r="19" spans="1:97" ht="18" customHeight="1">
      <c r="A19" s="168"/>
      <c r="B19" s="168"/>
      <c r="AQ19" s="221" t="s">
        <v>228</v>
      </c>
    </row>
    <row r="20" spans="1:97" ht="18" customHeight="1">
      <c r="A20" s="429" t="s">
        <v>197</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row>
    <row r="21" spans="1:97" ht="18" customHeight="1">
      <c r="A21" s="168"/>
      <c r="B21" s="168"/>
    </row>
    <row r="22" spans="1:97" ht="18.600000000000001" customHeight="1">
      <c r="F22" s="477" t="s">
        <v>229</v>
      </c>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8" t="s">
        <v>230</v>
      </c>
      <c r="AL22" s="478"/>
      <c r="AM22" s="478"/>
      <c r="AN22" s="478"/>
      <c r="AO22" s="478"/>
      <c r="BF22" s="213"/>
      <c r="BK22" s="217"/>
    </row>
    <row r="23" spans="1:97" ht="30" customHeight="1">
      <c r="F23" s="472" t="s">
        <v>231</v>
      </c>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4"/>
      <c r="AK23" s="469">
        <v>1</v>
      </c>
      <c r="AL23" s="470"/>
      <c r="AM23" s="470"/>
      <c r="AN23" s="470"/>
      <c r="AO23" s="471"/>
      <c r="BA23" s="211"/>
      <c r="BB23" s="211"/>
      <c r="BC23" s="211"/>
      <c r="BD23" s="189"/>
      <c r="BE23" s="189"/>
      <c r="BF23" s="213"/>
      <c r="BK23" s="217"/>
    </row>
    <row r="24" spans="1:97" ht="30" customHeight="1">
      <c r="F24" s="472" t="s">
        <v>232</v>
      </c>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4"/>
      <c r="AK24" s="469"/>
      <c r="AL24" s="470"/>
      <c r="AM24" s="470"/>
      <c r="AN24" s="470"/>
      <c r="AO24" s="471"/>
      <c r="BB24" s="189"/>
      <c r="BC24" s="189"/>
      <c r="BD24" s="189"/>
      <c r="BE24" s="189"/>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8"/>
      <c r="CL24" s="218"/>
      <c r="CM24" s="218"/>
      <c r="CN24" s="218"/>
      <c r="CO24" s="218"/>
      <c r="CP24" s="218"/>
      <c r="CQ24" s="218"/>
      <c r="CR24" s="218"/>
      <c r="CS24" s="218"/>
    </row>
    <row r="25" spans="1:97" ht="30" customHeight="1">
      <c r="F25" s="466"/>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8"/>
      <c r="AK25" s="469"/>
      <c r="AL25" s="470"/>
      <c r="AM25" s="470"/>
      <c r="AN25" s="470"/>
      <c r="AO25" s="471"/>
      <c r="BF25" s="213"/>
      <c r="BK25" s="217"/>
    </row>
    <row r="26" spans="1:97" ht="30" customHeight="1">
      <c r="F26" s="466"/>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8"/>
      <c r="AK26" s="469"/>
      <c r="AL26" s="470"/>
      <c r="AM26" s="470"/>
      <c r="AN26" s="470"/>
      <c r="AO26" s="471"/>
      <c r="BF26" s="213"/>
      <c r="BK26" s="217"/>
    </row>
    <row r="27" spans="1:97" ht="30" customHeight="1">
      <c r="F27" s="466"/>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8"/>
      <c r="AK27" s="469"/>
      <c r="AL27" s="470"/>
      <c r="AM27" s="470"/>
      <c r="AN27" s="470"/>
      <c r="AO27" s="471"/>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8"/>
      <c r="CL27" s="218"/>
      <c r="CM27" s="218"/>
      <c r="CN27" s="218"/>
      <c r="CO27" s="218"/>
      <c r="CP27" s="218"/>
      <c r="CQ27" s="218"/>
      <c r="CR27" s="218"/>
      <c r="CS27" s="218"/>
    </row>
    <row r="28" spans="1:97" ht="18" customHeight="1">
      <c r="A28" s="168"/>
      <c r="B28" s="168"/>
    </row>
    <row r="29" spans="1:97" ht="63.6" customHeight="1">
      <c r="A29" s="168"/>
      <c r="B29" s="168"/>
      <c r="C29" s="222"/>
      <c r="D29" s="419" t="s">
        <v>233</v>
      </c>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222"/>
    </row>
    <row r="30" spans="1:97" ht="18" customHeight="1">
      <c r="A30" s="168"/>
      <c r="B30" s="168"/>
      <c r="C30" s="223"/>
      <c r="D30" s="223"/>
      <c r="E30" s="223"/>
      <c r="F30" s="222"/>
      <c r="G30" s="222"/>
      <c r="H30" s="222"/>
      <c r="I30" s="222"/>
      <c r="J30" s="222"/>
      <c r="K30" s="222"/>
      <c r="L30" s="222"/>
      <c r="AP30" s="223"/>
      <c r="AQ30" s="223"/>
      <c r="AR30" s="223"/>
      <c r="AS30" s="223"/>
      <c r="AT30" s="223"/>
      <c r="AU30" s="223"/>
      <c r="AV30" s="223"/>
    </row>
    <row r="31" spans="1:97" ht="63.6" customHeight="1">
      <c r="A31" s="168"/>
      <c r="B31" s="168"/>
      <c r="C31" s="223"/>
      <c r="D31" s="465" t="s">
        <v>234</v>
      </c>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222"/>
    </row>
    <row r="32" spans="1:97" ht="18" customHeight="1">
      <c r="A32" s="168"/>
      <c r="B32" s="168"/>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row>
    <row r="33" spans="1:58" ht="18" customHeight="1">
      <c r="A33" s="168"/>
      <c r="B33" s="168"/>
      <c r="C33" s="223"/>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1" t="s">
        <v>235</v>
      </c>
      <c r="AR33" s="222"/>
      <c r="AS33" s="222"/>
      <c r="AT33" s="222"/>
      <c r="AU33" s="222"/>
      <c r="AV33" s="222"/>
    </row>
    <row r="34" spans="1:58" ht="18" customHeight="1">
      <c r="A34" s="168"/>
      <c r="B34" s="168"/>
      <c r="AQ34" s="221"/>
      <c r="AR34" s="222"/>
      <c r="AS34" s="222"/>
      <c r="AT34" s="222"/>
    </row>
    <row r="35" spans="1:58" ht="18" customHeight="1">
      <c r="A35" s="168"/>
      <c r="B35" s="168"/>
      <c r="AQ35" s="221"/>
    </row>
    <row r="36" spans="1:58" ht="18" customHeight="1">
      <c r="BF36" s="213"/>
    </row>
    <row r="37" spans="1:58" ht="18" customHeight="1">
      <c r="BF37" s="213"/>
    </row>
    <row r="38" spans="1:58" ht="18" customHeight="1">
      <c r="BF38" s="213"/>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row r="101" s="49" customFormat="1" ht="18" customHeight="1"/>
    <row r="102" s="49" customFormat="1" ht="18" customHeight="1"/>
  </sheetData>
  <sheetProtection algorithmName="SHA-512" hashValue="QlAloUtx4ZQ8pdmSaQHg5IJ3k8dqdPK+eQzoVCSO2GjQC5QO9LySX4IHSrmv5GrJxXsO3L4XNa8T3KM1Qi2GRA==" saltValue="8X1OtvC/SLHIUsBC1Hshug==" spinCount="100000" sheet="1" objects="1" scenarios="1"/>
  <mergeCells count="27">
    <mergeCell ref="A4:AX6"/>
    <mergeCell ref="AL1:AO1"/>
    <mergeCell ref="AP1:AX1"/>
    <mergeCell ref="AL2:AX2"/>
    <mergeCell ref="AZ2:CB3"/>
    <mergeCell ref="AR3:AT3"/>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D29:AU29"/>
    <mergeCell ref="D31:AU31"/>
    <mergeCell ref="F25:AJ25"/>
    <mergeCell ref="AK25:AO25"/>
    <mergeCell ref="F26:AJ26"/>
    <mergeCell ref="AK26:AO26"/>
    <mergeCell ref="F27:AJ27"/>
    <mergeCell ref="AK27:AO27"/>
  </mergeCells>
  <phoneticPr fontId="9"/>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9D3272DB-F248-46E7-A610-CB4B6094EF6D}">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B808-8F88-4DC5-8E7F-BBE9339801E5}">
  <sheetPr>
    <pageSetUpPr fitToPage="1"/>
  </sheetPr>
  <dimension ref="A1:CS107"/>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49" customWidth="1"/>
    <col min="2" max="40" width="2" style="49" customWidth="1"/>
    <col min="41" max="51" width="1.88671875" style="49" customWidth="1"/>
    <col min="52" max="52" width="100.77734375" style="49" customWidth="1"/>
    <col min="53" max="55" width="1.88671875" style="49" customWidth="1"/>
    <col min="56" max="61" width="1.88671875" style="49"/>
    <col min="62" max="63" width="1.88671875" style="49" customWidth="1"/>
    <col min="64" max="64" width="1.88671875" style="49"/>
    <col min="65" max="65" width="1.88671875" style="49" customWidth="1"/>
    <col min="66" max="66" width="1.88671875" style="49"/>
    <col min="67" max="67" width="1.88671875" style="49" customWidth="1"/>
    <col min="68" max="68" width="1.88671875" style="49"/>
    <col min="69" max="71" width="1.88671875" style="49" customWidth="1"/>
    <col min="72" max="72" width="1.88671875" style="49"/>
    <col min="73" max="73" width="1.88671875" style="49" customWidth="1"/>
    <col min="74" max="256" width="1.88671875" style="49"/>
    <col min="257" max="257" width="2.109375" style="49" customWidth="1"/>
    <col min="258" max="296" width="2" style="49" customWidth="1"/>
    <col min="297" max="512" width="1.88671875" style="49"/>
    <col min="513" max="513" width="2.109375" style="49" customWidth="1"/>
    <col min="514" max="552" width="2" style="49" customWidth="1"/>
    <col min="553" max="768" width="1.88671875" style="49"/>
    <col min="769" max="769" width="2.109375" style="49" customWidth="1"/>
    <col min="770" max="808" width="2" style="49" customWidth="1"/>
    <col min="809" max="1024" width="1.88671875" style="49"/>
    <col min="1025" max="1025" width="2.109375" style="49" customWidth="1"/>
    <col min="1026" max="1064" width="2" style="49" customWidth="1"/>
    <col min="1065" max="1280" width="1.88671875" style="49"/>
    <col min="1281" max="1281" width="2.109375" style="49" customWidth="1"/>
    <col min="1282" max="1320" width="2" style="49" customWidth="1"/>
    <col min="1321" max="1536" width="1.88671875" style="49"/>
    <col min="1537" max="1537" width="2.109375" style="49" customWidth="1"/>
    <col min="1538" max="1576" width="2" style="49" customWidth="1"/>
    <col min="1577" max="1792" width="1.88671875" style="49"/>
    <col min="1793" max="1793" width="2.109375" style="49" customWidth="1"/>
    <col min="1794" max="1832" width="2" style="49" customWidth="1"/>
    <col min="1833" max="2048" width="1.88671875" style="49"/>
    <col min="2049" max="2049" width="2.109375" style="49" customWidth="1"/>
    <col min="2050" max="2088" width="2" style="49" customWidth="1"/>
    <col min="2089" max="2304" width="1.88671875" style="49"/>
    <col min="2305" max="2305" width="2.109375" style="49" customWidth="1"/>
    <col min="2306" max="2344" width="2" style="49" customWidth="1"/>
    <col min="2345" max="2560" width="1.88671875" style="49"/>
    <col min="2561" max="2561" width="2.109375" style="49" customWidth="1"/>
    <col min="2562" max="2600" width="2" style="49" customWidth="1"/>
    <col min="2601" max="2816" width="1.88671875" style="49"/>
    <col min="2817" max="2817" width="2.109375" style="49" customWidth="1"/>
    <col min="2818" max="2856" width="2" style="49" customWidth="1"/>
    <col min="2857" max="3072" width="1.88671875" style="49"/>
    <col min="3073" max="3073" width="2.109375" style="49" customWidth="1"/>
    <col min="3074" max="3112" width="2" style="49" customWidth="1"/>
    <col min="3113" max="3328" width="1.88671875" style="49"/>
    <col min="3329" max="3329" width="2.109375" style="49" customWidth="1"/>
    <col min="3330" max="3368" width="2" style="49" customWidth="1"/>
    <col min="3369" max="3584" width="1.88671875" style="49"/>
    <col min="3585" max="3585" width="2.109375" style="49" customWidth="1"/>
    <col min="3586" max="3624" width="2" style="49" customWidth="1"/>
    <col min="3625" max="3840" width="1.88671875" style="49"/>
    <col min="3841" max="3841" width="2.109375" style="49" customWidth="1"/>
    <col min="3842" max="3880" width="2" style="49" customWidth="1"/>
    <col min="3881" max="4096" width="1.88671875" style="49"/>
    <col min="4097" max="4097" width="2.109375" style="49" customWidth="1"/>
    <col min="4098" max="4136" width="2" style="49" customWidth="1"/>
    <col min="4137" max="4352" width="1.88671875" style="49"/>
    <col min="4353" max="4353" width="2.109375" style="49" customWidth="1"/>
    <col min="4354" max="4392" width="2" style="49" customWidth="1"/>
    <col min="4393" max="4608" width="1.88671875" style="49"/>
    <col min="4609" max="4609" width="2.109375" style="49" customWidth="1"/>
    <col min="4610" max="4648" width="2" style="49" customWidth="1"/>
    <col min="4649" max="4864" width="1.88671875" style="49"/>
    <col min="4865" max="4865" width="2.109375" style="49" customWidth="1"/>
    <col min="4866" max="4904" width="2" style="49" customWidth="1"/>
    <col min="4905" max="5120" width="1.88671875" style="49"/>
    <col min="5121" max="5121" width="2.109375" style="49" customWidth="1"/>
    <col min="5122" max="5160" width="2" style="49" customWidth="1"/>
    <col min="5161" max="5376" width="1.88671875" style="49"/>
    <col min="5377" max="5377" width="2.109375" style="49" customWidth="1"/>
    <col min="5378" max="5416" width="2" style="49" customWidth="1"/>
    <col min="5417" max="5632" width="1.88671875" style="49"/>
    <col min="5633" max="5633" width="2.109375" style="49" customWidth="1"/>
    <col min="5634" max="5672" width="2" style="49" customWidth="1"/>
    <col min="5673" max="5888" width="1.88671875" style="49"/>
    <col min="5889" max="5889" width="2.109375" style="49" customWidth="1"/>
    <col min="5890" max="5928" width="2" style="49" customWidth="1"/>
    <col min="5929" max="6144" width="1.88671875" style="49"/>
    <col min="6145" max="6145" width="2.109375" style="49" customWidth="1"/>
    <col min="6146" max="6184" width="2" style="49" customWidth="1"/>
    <col min="6185" max="6400" width="1.88671875" style="49"/>
    <col min="6401" max="6401" width="2.109375" style="49" customWidth="1"/>
    <col min="6402" max="6440" width="2" style="49" customWidth="1"/>
    <col min="6441" max="6656" width="1.88671875" style="49"/>
    <col min="6657" max="6657" width="2.109375" style="49" customWidth="1"/>
    <col min="6658" max="6696" width="2" style="49" customWidth="1"/>
    <col min="6697" max="6912" width="1.88671875" style="49"/>
    <col min="6913" max="6913" width="2.109375" style="49" customWidth="1"/>
    <col min="6914" max="6952" width="2" style="49" customWidth="1"/>
    <col min="6953" max="7168" width="1.88671875" style="49"/>
    <col min="7169" max="7169" width="2.109375" style="49" customWidth="1"/>
    <col min="7170" max="7208" width="2" style="49" customWidth="1"/>
    <col min="7209" max="7424" width="1.88671875" style="49"/>
    <col min="7425" max="7425" width="2.109375" style="49" customWidth="1"/>
    <col min="7426" max="7464" width="2" style="49" customWidth="1"/>
    <col min="7465" max="7680" width="1.88671875" style="49"/>
    <col min="7681" max="7681" width="2.109375" style="49" customWidth="1"/>
    <col min="7682" max="7720" width="2" style="49" customWidth="1"/>
    <col min="7721" max="7936" width="1.88671875" style="49"/>
    <col min="7937" max="7937" width="2.109375" style="49" customWidth="1"/>
    <col min="7938" max="7976" width="2" style="49" customWidth="1"/>
    <col min="7977" max="8192" width="1.88671875" style="49"/>
    <col min="8193" max="8193" width="2.109375" style="49" customWidth="1"/>
    <col min="8194" max="8232" width="2" style="49" customWidth="1"/>
    <col min="8233" max="8448" width="1.88671875" style="49"/>
    <col min="8449" max="8449" width="2.109375" style="49" customWidth="1"/>
    <col min="8450" max="8488" width="2" style="49" customWidth="1"/>
    <col min="8489" max="8704" width="1.88671875" style="49"/>
    <col min="8705" max="8705" width="2.109375" style="49" customWidth="1"/>
    <col min="8706" max="8744" width="2" style="49" customWidth="1"/>
    <col min="8745" max="8960" width="1.88671875" style="49"/>
    <col min="8961" max="8961" width="2.109375" style="49" customWidth="1"/>
    <col min="8962" max="9000" width="2" style="49" customWidth="1"/>
    <col min="9001" max="9216" width="1.88671875" style="49"/>
    <col min="9217" max="9217" width="2.109375" style="49" customWidth="1"/>
    <col min="9218" max="9256" width="2" style="49" customWidth="1"/>
    <col min="9257" max="9472" width="1.88671875" style="49"/>
    <col min="9473" max="9473" width="2.109375" style="49" customWidth="1"/>
    <col min="9474" max="9512" width="2" style="49" customWidth="1"/>
    <col min="9513" max="9728" width="1.88671875" style="49"/>
    <col min="9729" max="9729" width="2.109375" style="49" customWidth="1"/>
    <col min="9730" max="9768" width="2" style="49" customWidth="1"/>
    <col min="9769" max="9984" width="1.88671875" style="49"/>
    <col min="9985" max="9985" width="2.109375" style="49" customWidth="1"/>
    <col min="9986" max="10024" width="2" style="49" customWidth="1"/>
    <col min="10025" max="10240" width="1.88671875" style="49"/>
    <col min="10241" max="10241" width="2.109375" style="49" customWidth="1"/>
    <col min="10242" max="10280" width="2" style="49" customWidth="1"/>
    <col min="10281" max="10496" width="1.88671875" style="49"/>
    <col min="10497" max="10497" width="2.109375" style="49" customWidth="1"/>
    <col min="10498" max="10536" width="2" style="49" customWidth="1"/>
    <col min="10537" max="10752" width="1.88671875" style="49"/>
    <col min="10753" max="10753" width="2.109375" style="49" customWidth="1"/>
    <col min="10754" max="10792" width="2" style="49" customWidth="1"/>
    <col min="10793" max="11008" width="1.88671875" style="49"/>
    <col min="11009" max="11009" width="2.109375" style="49" customWidth="1"/>
    <col min="11010" max="11048" width="2" style="49" customWidth="1"/>
    <col min="11049" max="11264" width="1.88671875" style="49"/>
    <col min="11265" max="11265" width="2.109375" style="49" customWidth="1"/>
    <col min="11266" max="11304" width="2" style="49" customWidth="1"/>
    <col min="11305" max="11520" width="1.88671875" style="49"/>
    <col min="11521" max="11521" width="2.109375" style="49" customWidth="1"/>
    <col min="11522" max="11560" width="2" style="49" customWidth="1"/>
    <col min="11561" max="11776" width="1.88671875" style="49"/>
    <col min="11777" max="11777" width="2.109375" style="49" customWidth="1"/>
    <col min="11778" max="11816" width="2" style="49" customWidth="1"/>
    <col min="11817" max="12032" width="1.88671875" style="49"/>
    <col min="12033" max="12033" width="2.109375" style="49" customWidth="1"/>
    <col min="12034" max="12072" width="2" style="49" customWidth="1"/>
    <col min="12073" max="12288" width="1.88671875" style="49"/>
    <col min="12289" max="12289" width="2.109375" style="49" customWidth="1"/>
    <col min="12290" max="12328" width="2" style="49" customWidth="1"/>
    <col min="12329" max="12544" width="1.88671875" style="49"/>
    <col min="12545" max="12545" width="2.109375" style="49" customWidth="1"/>
    <col min="12546" max="12584" width="2" style="49" customWidth="1"/>
    <col min="12585" max="12800" width="1.88671875" style="49"/>
    <col min="12801" max="12801" width="2.109375" style="49" customWidth="1"/>
    <col min="12802" max="12840" width="2" style="49" customWidth="1"/>
    <col min="12841" max="13056" width="1.88671875" style="49"/>
    <col min="13057" max="13057" width="2.109375" style="49" customWidth="1"/>
    <col min="13058" max="13096" width="2" style="49" customWidth="1"/>
    <col min="13097" max="13312" width="1.88671875" style="49"/>
    <col min="13313" max="13313" width="2.109375" style="49" customWidth="1"/>
    <col min="13314" max="13352" width="2" style="49" customWidth="1"/>
    <col min="13353" max="13568" width="1.88671875" style="49"/>
    <col min="13569" max="13569" width="2.109375" style="49" customWidth="1"/>
    <col min="13570" max="13608" width="2" style="49" customWidth="1"/>
    <col min="13609" max="13824" width="1.88671875" style="49"/>
    <col min="13825" max="13825" width="2.109375" style="49" customWidth="1"/>
    <col min="13826" max="13864" width="2" style="49" customWidth="1"/>
    <col min="13865" max="14080" width="1.88671875" style="49"/>
    <col min="14081" max="14081" width="2.109375" style="49" customWidth="1"/>
    <col min="14082" max="14120" width="2" style="49" customWidth="1"/>
    <col min="14121" max="14336" width="1.88671875" style="49"/>
    <col min="14337" max="14337" width="2.109375" style="49" customWidth="1"/>
    <col min="14338" max="14376" width="2" style="49" customWidth="1"/>
    <col min="14377" max="14592" width="1.88671875" style="49"/>
    <col min="14593" max="14593" width="2.109375" style="49" customWidth="1"/>
    <col min="14594" max="14632" width="2" style="49" customWidth="1"/>
    <col min="14633" max="14848" width="1.88671875" style="49"/>
    <col min="14849" max="14849" width="2.109375" style="49" customWidth="1"/>
    <col min="14850" max="14888" width="2" style="49" customWidth="1"/>
    <col min="14889" max="15104" width="1.88671875" style="49"/>
    <col min="15105" max="15105" width="2.109375" style="49" customWidth="1"/>
    <col min="15106" max="15144" width="2" style="49" customWidth="1"/>
    <col min="15145" max="15360" width="1.88671875" style="49"/>
    <col min="15361" max="15361" width="2.109375" style="49" customWidth="1"/>
    <col min="15362" max="15400" width="2" style="49" customWidth="1"/>
    <col min="15401" max="15616" width="1.88671875" style="49"/>
    <col min="15617" max="15617" width="2.109375" style="49" customWidth="1"/>
    <col min="15618" max="15656" width="2" style="49" customWidth="1"/>
    <col min="15657" max="15872" width="1.88671875" style="49"/>
    <col min="15873" max="15873" width="2.109375" style="49" customWidth="1"/>
    <col min="15874" max="15912" width="2" style="49" customWidth="1"/>
    <col min="15913" max="16128" width="1.88671875" style="49"/>
    <col min="16129" max="16129" width="2.109375" style="49" customWidth="1"/>
    <col min="16130" max="16168" width="2" style="49" customWidth="1"/>
    <col min="16169" max="16384" width="1.88671875" style="49"/>
  </cols>
  <sheetData>
    <row r="1" spans="1:97" ht="18"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214"/>
      <c r="AJ1" s="214"/>
      <c r="AK1" s="214"/>
      <c r="AL1" s="480" t="s">
        <v>216</v>
      </c>
      <c r="AM1" s="480"/>
      <c r="AN1" s="480"/>
      <c r="AO1" s="480"/>
      <c r="AP1" s="481">
        <f>請求書!AP1</f>
        <v>0</v>
      </c>
      <c r="AQ1" s="482"/>
      <c r="AR1" s="482"/>
      <c r="AS1" s="482"/>
      <c r="AT1" s="482"/>
      <c r="AU1" s="482"/>
      <c r="AV1" s="482"/>
      <c r="AW1" s="482"/>
      <c r="AX1" s="482"/>
    </row>
    <row r="2" spans="1:97" ht="18" customHeight="1">
      <c r="AK2" s="215">
        <f ca="1">TODAY()</f>
        <v>45869</v>
      </c>
      <c r="AL2" s="483">
        <f ca="1">TODAY()</f>
        <v>45869</v>
      </c>
      <c r="AM2" s="483"/>
      <c r="AN2" s="483"/>
      <c r="AO2" s="483"/>
      <c r="AP2" s="483"/>
      <c r="AQ2" s="483"/>
      <c r="AR2" s="483"/>
      <c r="AS2" s="483"/>
      <c r="AT2" s="483"/>
      <c r="AU2" s="483"/>
      <c r="AV2" s="483"/>
      <c r="AW2" s="483"/>
      <c r="AX2" s="483"/>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170"/>
      <c r="CD2" s="170"/>
      <c r="CE2" s="170"/>
      <c r="CF2" s="170"/>
      <c r="CG2" s="170"/>
      <c r="CH2" s="170"/>
      <c r="CI2" s="170"/>
      <c r="CJ2" s="170"/>
      <c r="CK2" s="171"/>
      <c r="CL2" s="171"/>
      <c r="CM2" s="171"/>
      <c r="CN2" s="172"/>
      <c r="CO2" s="172"/>
      <c r="CP2" s="172"/>
      <c r="CQ2" s="172"/>
      <c r="CR2" s="172"/>
      <c r="CS2" s="172"/>
    </row>
    <row r="3" spans="1:97" ht="18" customHeight="1">
      <c r="AR3" s="417"/>
      <c r="AS3" s="417"/>
      <c r="AT3" s="417"/>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170"/>
      <c r="CD3" s="170"/>
      <c r="CE3" s="170"/>
      <c r="CF3" s="170"/>
      <c r="CG3" s="170"/>
      <c r="CH3" s="170"/>
      <c r="CI3" s="170"/>
      <c r="CJ3" s="170"/>
      <c r="CK3" s="171"/>
      <c r="CL3" s="171"/>
      <c r="CM3" s="171"/>
      <c r="CN3" s="172"/>
      <c r="CO3" s="172"/>
      <c r="CP3" s="172"/>
      <c r="CQ3" s="172"/>
      <c r="CR3" s="172"/>
      <c r="CS3" s="172"/>
    </row>
    <row r="4" spans="1:97" ht="6" customHeight="1">
      <c r="A4" s="479" t="s">
        <v>236</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1"/>
      <c r="CL4" s="171"/>
      <c r="CM4" s="171"/>
      <c r="CN4" s="176"/>
      <c r="CO4" s="176"/>
      <c r="CP4" s="176"/>
      <c r="CQ4" s="176"/>
      <c r="CR4" s="176"/>
      <c r="CS4" s="176"/>
    </row>
    <row r="5" spans="1:97" s="177" customFormat="1" ht="18"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Z5" s="489"/>
    </row>
    <row r="6" spans="1:97" s="177" customFormat="1" ht="18"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Z6" s="489"/>
    </row>
    <row r="7" spans="1:97" s="177"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row>
    <row r="8" spans="1:97" ht="18" customHeight="1">
      <c r="C8" s="454" t="str">
        <f>計算書!K48</f>
        <v>0　</v>
      </c>
      <c r="D8" s="454"/>
      <c r="E8" s="454"/>
      <c r="F8" s="454"/>
      <c r="G8" s="454"/>
      <c r="H8" s="454"/>
      <c r="I8" s="454"/>
      <c r="J8" s="454"/>
      <c r="K8" s="454"/>
      <c r="L8" s="454"/>
      <c r="M8" s="454"/>
      <c r="N8" s="454"/>
      <c r="O8" s="454"/>
      <c r="P8" s="454"/>
      <c r="Q8" s="454"/>
      <c r="R8" s="454"/>
      <c r="S8" s="454"/>
      <c r="T8" s="454"/>
      <c r="U8" s="45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170"/>
      <c r="CG8" s="170"/>
      <c r="CH8" s="170"/>
      <c r="CI8" s="170"/>
      <c r="CJ8" s="170"/>
      <c r="CK8" s="171"/>
      <c r="CL8" s="171"/>
      <c r="CM8" s="171"/>
      <c r="CN8" s="172"/>
      <c r="CO8" s="172"/>
      <c r="CP8" s="172"/>
      <c r="CQ8" s="172"/>
      <c r="CR8" s="172"/>
      <c r="CS8" s="172"/>
    </row>
    <row r="9" spans="1:97" ht="18" customHeight="1">
      <c r="C9" s="454"/>
      <c r="D9" s="454"/>
      <c r="E9" s="454"/>
      <c r="F9" s="454"/>
      <c r="G9" s="454"/>
      <c r="H9" s="454"/>
      <c r="I9" s="454"/>
      <c r="J9" s="454"/>
      <c r="K9" s="454"/>
      <c r="L9" s="454"/>
      <c r="M9" s="454"/>
      <c r="N9" s="454"/>
      <c r="O9" s="454"/>
      <c r="P9" s="454"/>
      <c r="Q9" s="454"/>
      <c r="R9" s="454"/>
      <c r="S9" s="454"/>
      <c r="T9" s="454"/>
      <c r="U9" s="454"/>
      <c r="V9" s="456" t="str">
        <f>【入金前】請求書送付案内!$V$9</f>
        <v>様</v>
      </c>
      <c r="W9" s="456"/>
      <c r="X9" s="456"/>
      <c r="Y9" s="178"/>
      <c r="Z9" s="178"/>
      <c r="AA9" s="168"/>
      <c r="AB9" s="168"/>
      <c r="AC9" s="168"/>
      <c r="AD9" s="168"/>
      <c r="AE9" s="168"/>
      <c r="AF9" s="168"/>
      <c r="AG9" s="168"/>
      <c r="AH9" s="168"/>
      <c r="AI9" s="168"/>
      <c r="AJ9" s="168"/>
      <c r="AK9" s="168"/>
      <c r="AL9" s="168"/>
      <c r="AM9" s="168"/>
      <c r="AN9" s="168"/>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170"/>
      <c r="CG9" s="170"/>
      <c r="CH9" s="170"/>
      <c r="CI9" s="170"/>
      <c r="CJ9" s="170"/>
      <c r="CK9" s="171"/>
      <c r="CL9" s="171"/>
      <c r="CM9" s="171"/>
      <c r="CN9" s="172"/>
      <c r="CO9" s="172"/>
      <c r="CP9" s="172"/>
      <c r="CQ9" s="172"/>
      <c r="CR9" s="172"/>
      <c r="CS9" s="172"/>
    </row>
    <row r="10" spans="1:97" ht="18" customHeight="1" thickBot="1">
      <c r="C10" s="455"/>
      <c r="D10" s="455"/>
      <c r="E10" s="455"/>
      <c r="F10" s="455"/>
      <c r="G10" s="455"/>
      <c r="H10" s="455"/>
      <c r="I10" s="455"/>
      <c r="J10" s="455"/>
      <c r="K10" s="455"/>
      <c r="L10" s="455"/>
      <c r="M10" s="455"/>
      <c r="N10" s="455"/>
      <c r="O10" s="455"/>
      <c r="P10" s="455"/>
      <c r="Q10" s="455"/>
      <c r="R10" s="455"/>
      <c r="S10" s="455"/>
      <c r="T10" s="455"/>
      <c r="U10" s="455"/>
      <c r="V10" s="457"/>
      <c r="W10" s="457"/>
      <c r="X10" s="457"/>
      <c r="Y10" s="219"/>
      <c r="Z10" s="178"/>
      <c r="AA10" s="168"/>
      <c r="AB10" s="168"/>
      <c r="AC10" s="168"/>
      <c r="AD10" s="168"/>
      <c r="AE10" s="168"/>
      <c r="AF10" s="168"/>
      <c r="AG10" s="168"/>
      <c r="AH10" s="168"/>
      <c r="AI10" s="168"/>
      <c r="AJ10" s="168"/>
      <c r="AK10" s="168"/>
      <c r="AL10" s="168"/>
      <c r="AM10" s="168"/>
      <c r="AN10" s="168"/>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O10" s="172"/>
      <c r="CP10" s="172"/>
      <c r="CQ10" s="172"/>
      <c r="CR10" s="172"/>
      <c r="CS10" s="172"/>
    </row>
    <row r="11" spans="1:97" ht="18" customHeight="1">
      <c r="A11" s="168"/>
      <c r="B11" s="168"/>
      <c r="C11" s="181"/>
      <c r="D11" s="181"/>
      <c r="E11" s="181"/>
      <c r="F11" s="181"/>
      <c r="G11" s="181"/>
      <c r="H11" s="181"/>
      <c r="I11" s="181"/>
      <c r="J11" s="181"/>
      <c r="K11" s="181"/>
      <c r="L11" s="181"/>
      <c r="M11" s="181"/>
      <c r="N11" s="181"/>
      <c r="O11" s="181"/>
      <c r="P11" s="181"/>
      <c r="Q11" s="181"/>
      <c r="R11" s="181"/>
      <c r="S11" s="181"/>
      <c r="X11" s="168"/>
      <c r="Y11" s="168"/>
      <c r="Z11" s="168"/>
      <c r="AA11" s="182"/>
      <c r="AB11" s="168"/>
      <c r="AC11" s="168"/>
      <c r="AD11" s="168"/>
      <c r="AE11" s="168"/>
      <c r="AF11" s="168"/>
      <c r="AG11" s="168"/>
      <c r="AH11" s="168"/>
      <c r="AI11" s="168"/>
      <c r="AJ11" s="168"/>
      <c r="AK11" s="168"/>
      <c r="AL11" s="168"/>
      <c r="AM11" s="168"/>
      <c r="AN11" s="168"/>
      <c r="AZ11" s="175"/>
      <c r="CO11" s="176"/>
      <c r="CP11" s="176"/>
      <c r="CQ11" s="176"/>
      <c r="CR11" s="176"/>
      <c r="CS11" s="176"/>
    </row>
    <row r="12" spans="1:97" ht="18" customHeight="1">
      <c r="A12" s="168"/>
      <c r="B12" s="168"/>
      <c r="C12" s="181"/>
      <c r="D12" s="181"/>
      <c r="E12" s="181"/>
      <c r="F12" s="181"/>
      <c r="G12" s="181"/>
      <c r="H12" s="181"/>
      <c r="I12" s="181"/>
      <c r="J12" s="181"/>
      <c r="K12" s="181"/>
      <c r="L12" s="181"/>
      <c r="M12" s="181"/>
      <c r="N12" s="181"/>
      <c r="O12" s="181"/>
      <c r="P12" s="181"/>
      <c r="Q12" s="181"/>
      <c r="R12" s="181"/>
      <c r="S12" s="181"/>
      <c r="T12" s="181"/>
      <c r="U12" s="181"/>
      <c r="V12" s="181"/>
      <c r="W12" s="184"/>
      <c r="X12" s="184"/>
      <c r="Y12" s="184"/>
      <c r="Z12" s="184"/>
      <c r="AA12" s="445"/>
      <c r="AB12" s="446"/>
      <c r="AC12" s="446"/>
      <c r="AD12" s="446"/>
      <c r="AE12" s="446"/>
      <c r="AF12" s="446"/>
      <c r="AG12" s="446"/>
      <c r="AH12" s="446"/>
      <c r="AI12" s="446"/>
      <c r="AJ12" s="446"/>
      <c r="AK12" s="446"/>
      <c r="AL12" s="446"/>
      <c r="AM12" s="446"/>
      <c r="AN12" s="446"/>
      <c r="AO12" s="446"/>
      <c r="AP12" s="446"/>
      <c r="AQ12" s="446"/>
      <c r="AR12" s="446"/>
      <c r="AS12" s="446"/>
      <c r="AT12" s="446"/>
      <c r="AU12" s="446"/>
      <c r="AV12" s="446"/>
      <c r="AZ12" s="175"/>
      <c r="CS12" s="176"/>
    </row>
    <row r="13" spans="1:97" ht="18" customHeight="1">
      <c r="A13" s="168"/>
      <c r="B13" s="168"/>
      <c r="N13" s="168"/>
      <c r="O13" s="168"/>
      <c r="P13" s="168"/>
      <c r="Q13" s="168"/>
      <c r="R13" s="168"/>
      <c r="S13" s="168"/>
      <c r="T13" s="184"/>
      <c r="U13" s="184"/>
      <c r="V13" s="184"/>
      <c r="W13" s="184"/>
      <c r="X13" s="184"/>
      <c r="Y13" s="184"/>
      <c r="Z13" s="184"/>
      <c r="AA13" s="447"/>
      <c r="AB13" s="448"/>
      <c r="AC13" s="448"/>
      <c r="AD13" s="448"/>
      <c r="AE13" s="448"/>
      <c r="AF13" s="448"/>
      <c r="AG13" s="448"/>
      <c r="AH13" s="448"/>
      <c r="AI13" s="448"/>
      <c r="AJ13" s="448"/>
      <c r="AK13" s="448"/>
      <c r="AL13" s="448"/>
      <c r="AM13" s="448"/>
      <c r="AN13" s="448"/>
      <c r="AO13" s="448"/>
      <c r="AP13" s="448"/>
      <c r="AQ13" s="448"/>
      <c r="AR13" s="448"/>
      <c r="AS13" s="448"/>
      <c r="AT13" s="448"/>
      <c r="AU13" s="448"/>
      <c r="AV13" s="448"/>
      <c r="AZ13" s="170"/>
      <c r="CS13" s="172"/>
    </row>
    <row r="14" spans="1:97" ht="18" customHeight="1">
      <c r="A14" s="182"/>
      <c r="B14" s="182"/>
      <c r="C14" s="168"/>
      <c r="D14" s="168"/>
      <c r="E14" s="168"/>
      <c r="F14" s="168"/>
      <c r="G14" s="168"/>
      <c r="H14" s="168"/>
      <c r="S14" s="168"/>
      <c r="T14" s="184"/>
      <c r="U14" s="184"/>
      <c r="V14" s="184"/>
      <c r="W14" s="184"/>
      <c r="X14" s="184"/>
      <c r="Y14" s="184"/>
      <c r="Z14" s="184"/>
      <c r="AA14" s="185"/>
      <c r="AB14" s="186"/>
      <c r="AC14" s="186"/>
      <c r="AD14" s="186"/>
      <c r="AE14" s="186"/>
      <c r="AF14" s="186"/>
      <c r="AG14" s="186"/>
      <c r="AH14" s="186"/>
      <c r="AI14" s="186"/>
      <c r="AJ14" s="186"/>
      <c r="AK14" s="186"/>
      <c r="AL14" s="186"/>
      <c r="AM14" s="186"/>
      <c r="AN14" s="186"/>
      <c r="AO14" s="186"/>
      <c r="AP14" s="186"/>
      <c r="AQ14" s="186"/>
      <c r="AR14" s="186"/>
      <c r="AS14" s="186"/>
      <c r="AT14" s="186"/>
      <c r="AU14" s="186"/>
      <c r="AV14" s="186"/>
      <c r="AZ14" s="188"/>
      <c r="CS14" s="172"/>
    </row>
    <row r="15" spans="1:97" ht="18" customHeight="1">
      <c r="A15" s="168"/>
      <c r="B15" s="168"/>
      <c r="C15" s="168"/>
      <c r="D15" s="168"/>
      <c r="E15" s="168"/>
      <c r="F15" s="168"/>
      <c r="G15" s="168"/>
      <c r="H15" s="168"/>
      <c r="I15" s="168"/>
      <c r="J15" s="168"/>
      <c r="K15" s="168"/>
      <c r="L15" s="168"/>
      <c r="M15" s="168"/>
      <c r="N15" s="168"/>
      <c r="O15" s="168"/>
      <c r="P15" s="168"/>
      <c r="Q15" s="168"/>
      <c r="R15" s="168"/>
      <c r="S15" s="168"/>
      <c r="T15" s="184"/>
      <c r="U15" s="184"/>
      <c r="V15" s="184"/>
      <c r="W15" s="184"/>
      <c r="X15" s="184"/>
      <c r="Y15" s="184"/>
      <c r="Z15" s="184"/>
      <c r="AA15" s="185"/>
      <c r="AB15" s="186"/>
      <c r="AC15" s="186"/>
      <c r="AD15" s="186"/>
      <c r="AE15" s="186"/>
      <c r="AF15" s="186"/>
      <c r="AG15" s="186"/>
      <c r="AH15" s="186"/>
      <c r="AI15" s="186"/>
      <c r="AJ15" s="186"/>
      <c r="AK15" s="186"/>
      <c r="AL15" s="186"/>
      <c r="AM15" s="186"/>
      <c r="AN15" s="186"/>
      <c r="AO15" s="186"/>
      <c r="AP15" s="186"/>
      <c r="AQ15" s="186"/>
      <c r="AR15" s="186"/>
      <c r="AS15" s="186"/>
      <c r="AT15" s="186"/>
      <c r="AU15" s="186"/>
      <c r="AV15" s="186"/>
    </row>
    <row r="16" spans="1:97" ht="18" customHeight="1">
      <c r="A16" s="168"/>
      <c r="B16" s="168"/>
    </row>
    <row r="17" spans="1:97" ht="18" customHeight="1">
      <c r="A17" s="168"/>
      <c r="B17" s="168"/>
    </row>
    <row r="18" spans="1:97" ht="64.8" customHeight="1">
      <c r="A18" s="168"/>
      <c r="B18" s="168"/>
      <c r="C18" s="476" t="s">
        <v>237</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row>
    <row r="19" spans="1:97" ht="18" customHeight="1">
      <c r="A19" s="168"/>
      <c r="B19" s="168"/>
      <c r="AQ19" s="221" t="s">
        <v>228</v>
      </c>
    </row>
    <row r="20" spans="1:97" ht="18" customHeight="1">
      <c r="A20" s="429" t="s">
        <v>197</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row>
    <row r="21" spans="1:97" ht="18" customHeight="1">
      <c r="A21" s="168"/>
      <c r="B21" s="168"/>
    </row>
    <row r="22" spans="1:97" ht="18.600000000000001" customHeight="1">
      <c r="F22" s="486" t="s">
        <v>238</v>
      </c>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8"/>
      <c r="AF22" s="486" t="s">
        <v>37</v>
      </c>
      <c r="AG22" s="487"/>
      <c r="AH22" s="487"/>
      <c r="AI22" s="487"/>
      <c r="AJ22" s="488"/>
      <c r="AK22" s="478" t="s">
        <v>230</v>
      </c>
      <c r="AL22" s="478"/>
      <c r="AM22" s="478"/>
      <c r="AN22" s="478"/>
      <c r="AO22" s="478"/>
      <c r="BF22" s="213"/>
      <c r="BK22" s="217"/>
    </row>
    <row r="23" spans="1:97" ht="30" customHeight="1">
      <c r="F23" s="466" t="str">
        <f>IF(請求書!$C22="","",請求書!$C22)</f>
        <v xml:space="preserve">送 料   </v>
      </c>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84" t="str">
        <f>請求書!AC22</f>
        <v/>
      </c>
      <c r="AG23" s="484"/>
      <c r="AH23" s="484"/>
      <c r="AI23" s="484"/>
      <c r="AJ23" s="484"/>
      <c r="AK23" s="485">
        <f>IF(請求書!$AM22="","",IF(請求書!AH22="着払","着払",請求書!$AM22))</f>
        <v>1</v>
      </c>
      <c r="AL23" s="485"/>
      <c r="AM23" s="485"/>
      <c r="AN23" s="485"/>
      <c r="AO23" s="485"/>
      <c r="AZ23" s="225"/>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8"/>
      <c r="CL23" s="218"/>
      <c r="CM23" s="218"/>
      <c r="CN23" s="218"/>
      <c r="CO23" s="218"/>
      <c r="CP23" s="218"/>
      <c r="CQ23" s="218"/>
      <c r="CR23" s="218"/>
      <c r="CS23" s="218"/>
    </row>
    <row r="24" spans="1:97" ht="30" customHeight="1">
      <c r="F24" s="466" t="str">
        <f>IF(請求書!$C23="","",請求書!$C23)</f>
        <v/>
      </c>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84" t="str">
        <f>請求書!AC23</f>
        <v/>
      </c>
      <c r="AG24" s="484"/>
      <c r="AH24" s="484"/>
      <c r="AI24" s="484"/>
      <c r="AJ24" s="484"/>
      <c r="AK24" s="485" t="str">
        <f>IF(請求書!$AM23="","",IF(請求書!AH23="着払","着払",請求書!$AM23))</f>
        <v/>
      </c>
      <c r="AL24" s="485"/>
      <c r="AM24" s="485"/>
      <c r="AN24" s="485"/>
      <c r="AO24" s="485"/>
      <c r="AZ24" s="226"/>
      <c r="BF24" s="213"/>
      <c r="BK24" s="217"/>
    </row>
    <row r="25" spans="1:97" ht="30" customHeight="1">
      <c r="F25" s="466" t="str">
        <f>IF(請求書!$C24="","",請求書!$C24)</f>
        <v/>
      </c>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84" t="str">
        <f>請求書!AC24</f>
        <v/>
      </c>
      <c r="AG25" s="484"/>
      <c r="AH25" s="484"/>
      <c r="AI25" s="484"/>
      <c r="AJ25" s="484"/>
      <c r="AK25" s="485" t="str">
        <f>IF(請求書!$AM24="","",IF(請求書!AH24="着払","着払",請求書!$AM24))</f>
        <v/>
      </c>
      <c r="AL25" s="485"/>
      <c r="AM25" s="485"/>
      <c r="AN25" s="485"/>
      <c r="AO25" s="485"/>
      <c r="AZ25" s="226"/>
      <c r="BF25" s="213"/>
      <c r="BK25" s="217"/>
    </row>
    <row r="26" spans="1:97" ht="30" customHeight="1">
      <c r="F26" s="466" t="str">
        <f>IF(請求書!$C25="","",請求書!$C25)</f>
        <v/>
      </c>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84" t="str">
        <f>請求書!AC25</f>
        <v/>
      </c>
      <c r="AG26" s="484"/>
      <c r="AH26" s="484"/>
      <c r="AI26" s="484"/>
      <c r="AJ26" s="484"/>
      <c r="AK26" s="485" t="str">
        <f>IF(請求書!$AM25="","",IF(請求書!AH25="着払","着払",請求書!$AM25))</f>
        <v/>
      </c>
      <c r="AL26" s="485"/>
      <c r="AM26" s="485"/>
      <c r="AN26" s="485"/>
      <c r="AO26" s="485"/>
      <c r="AZ26" s="226"/>
      <c r="BF26" s="213"/>
      <c r="BK26" s="217"/>
    </row>
    <row r="27" spans="1:97" ht="30" customHeight="1">
      <c r="F27" s="466" t="str">
        <f>IF(請求書!$C26="","",請求書!$C26)</f>
        <v/>
      </c>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84" t="str">
        <f>請求書!AC26</f>
        <v/>
      </c>
      <c r="AG27" s="484"/>
      <c r="AH27" s="484"/>
      <c r="AI27" s="484"/>
      <c r="AJ27" s="484"/>
      <c r="AK27" s="485" t="str">
        <f>IF(請求書!$AM26="","",IF(請求書!AH26="着払","着払",請求書!$AM26))</f>
        <v/>
      </c>
      <c r="AL27" s="485"/>
      <c r="AM27" s="485"/>
      <c r="AN27" s="485"/>
      <c r="AO27" s="485"/>
      <c r="AZ27" s="226"/>
      <c r="BF27" s="213"/>
      <c r="BK27" s="217"/>
    </row>
    <row r="28" spans="1:97" ht="30" customHeight="1">
      <c r="F28" s="466" t="str">
        <f>IF(請求書!$C27="","",請求書!$C27)</f>
        <v/>
      </c>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84" t="str">
        <f>請求書!AC27</f>
        <v/>
      </c>
      <c r="AG28" s="484"/>
      <c r="AH28" s="484"/>
      <c r="AI28" s="484"/>
      <c r="AJ28" s="484"/>
      <c r="AK28" s="485" t="str">
        <f>IF(請求書!$AM27="","",IF(請求書!AH27="着払","着払",請求書!$AM27))</f>
        <v/>
      </c>
      <c r="AL28" s="485"/>
      <c r="AM28" s="485"/>
      <c r="AN28" s="485"/>
      <c r="AO28" s="485"/>
      <c r="BF28" s="213"/>
      <c r="BK28" s="217"/>
    </row>
    <row r="29" spans="1:97" ht="30" customHeight="1">
      <c r="F29" s="466" t="str">
        <f>IF(請求書!$C28="","",請求書!$C28)</f>
        <v/>
      </c>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84" t="str">
        <f>請求書!AC28</f>
        <v/>
      </c>
      <c r="AG29" s="484"/>
      <c r="AH29" s="484"/>
      <c r="AI29" s="484"/>
      <c r="AJ29" s="484"/>
      <c r="AK29" s="485" t="str">
        <f>IF(請求書!$AM28="","",IF(請求書!AH28="着払","着払",請求書!$AM28))</f>
        <v/>
      </c>
      <c r="AL29" s="485"/>
      <c r="AM29" s="485"/>
      <c r="AN29" s="485"/>
      <c r="AO29" s="485"/>
      <c r="BF29" s="213"/>
      <c r="BK29" s="217"/>
    </row>
    <row r="30" spans="1:97" ht="30" customHeight="1">
      <c r="F30" s="466" t="str">
        <f>IF(請求書!$C29="","",請求書!$C29)</f>
        <v/>
      </c>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84" t="str">
        <f>請求書!AC29</f>
        <v/>
      </c>
      <c r="AG30" s="484"/>
      <c r="AH30" s="484"/>
      <c r="AI30" s="484"/>
      <c r="AJ30" s="484"/>
      <c r="AK30" s="485" t="str">
        <f>IF(請求書!$AM29="","",IF(請求書!AH29="着払","着払",請求書!$AM29))</f>
        <v/>
      </c>
      <c r="AL30" s="485"/>
      <c r="AM30" s="485"/>
      <c r="AN30" s="485"/>
      <c r="AO30" s="485"/>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8"/>
      <c r="CL30" s="218"/>
      <c r="CM30" s="218"/>
      <c r="CN30" s="218"/>
      <c r="CO30" s="218"/>
      <c r="CP30" s="218"/>
      <c r="CQ30" s="218"/>
      <c r="CR30" s="218"/>
      <c r="CS30" s="218"/>
    </row>
    <row r="31" spans="1:97" ht="30" customHeight="1">
      <c r="F31" s="466" t="str">
        <f>IF(請求書!$C30="","",請求書!$C30)</f>
        <v/>
      </c>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84" t="str">
        <f>請求書!AC30</f>
        <v/>
      </c>
      <c r="AG31" s="484"/>
      <c r="AH31" s="484"/>
      <c r="AI31" s="484"/>
      <c r="AJ31" s="484"/>
      <c r="AK31" s="485" t="str">
        <f>IF(請求書!$AM30="","",IF(請求書!AH30="着払","着払",請求書!$AM30))</f>
        <v/>
      </c>
      <c r="AL31" s="485"/>
      <c r="AM31" s="485"/>
      <c r="AN31" s="485"/>
      <c r="AO31" s="485"/>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8"/>
      <c r="CL31" s="218"/>
      <c r="CM31" s="218"/>
      <c r="CN31" s="218"/>
      <c r="CO31" s="218"/>
      <c r="CP31" s="218"/>
      <c r="CQ31" s="218"/>
      <c r="CR31" s="218"/>
      <c r="CS31" s="218"/>
    </row>
    <row r="32" spans="1:97" ht="30" customHeight="1">
      <c r="F32" s="466" t="str">
        <f>IF(請求書!$C31="","",請求書!$C31)</f>
        <v/>
      </c>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84" t="str">
        <f>請求書!AC31</f>
        <v/>
      </c>
      <c r="AG32" s="484"/>
      <c r="AH32" s="484"/>
      <c r="AI32" s="484"/>
      <c r="AJ32" s="484"/>
      <c r="AK32" s="485" t="str">
        <f>IF(請求書!$AM31="","",IF(請求書!AH31="着払","着払",請求書!$AM31))</f>
        <v/>
      </c>
      <c r="AL32" s="485"/>
      <c r="AM32" s="485"/>
      <c r="AN32" s="485"/>
      <c r="AO32" s="485"/>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8"/>
      <c r="CL32" s="218"/>
      <c r="CM32" s="218"/>
      <c r="CN32" s="218"/>
      <c r="CO32" s="218"/>
      <c r="CP32" s="218"/>
      <c r="CQ32" s="218"/>
      <c r="CR32" s="218"/>
      <c r="CS32" s="218"/>
    </row>
    <row r="33" spans="1:58" ht="18" customHeight="1">
      <c r="A33" s="168"/>
      <c r="B33" s="168"/>
    </row>
    <row r="34" spans="1:58" ht="63.6" customHeight="1">
      <c r="A34" s="168"/>
      <c r="B34" s="168"/>
      <c r="C34" s="222"/>
      <c r="D34" s="419" t="s">
        <v>233</v>
      </c>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222"/>
    </row>
    <row r="35" spans="1:58" ht="18" customHeight="1">
      <c r="A35" s="168"/>
      <c r="B35" s="168"/>
      <c r="C35" s="223"/>
      <c r="D35" s="223"/>
      <c r="E35" s="223"/>
      <c r="F35" s="222"/>
      <c r="G35" s="222"/>
      <c r="H35" s="222"/>
      <c r="I35" s="222"/>
      <c r="J35" s="222"/>
      <c r="K35" s="222"/>
      <c r="L35" s="222"/>
      <c r="AP35" s="223"/>
      <c r="AQ35" s="223"/>
      <c r="AR35" s="223"/>
      <c r="AS35" s="223"/>
      <c r="AT35" s="223"/>
      <c r="AU35" s="223"/>
      <c r="AV35" s="223"/>
    </row>
    <row r="36" spans="1:58" ht="63.6" customHeight="1">
      <c r="A36" s="168"/>
      <c r="B36" s="168"/>
      <c r="C36" s="223"/>
      <c r="D36" s="465" t="s">
        <v>234</v>
      </c>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222"/>
    </row>
    <row r="37" spans="1:58" ht="18" customHeight="1">
      <c r="A37" s="168"/>
      <c r="B37" s="168"/>
      <c r="AQ37" s="221"/>
    </row>
    <row r="38" spans="1:58" ht="18" customHeight="1">
      <c r="A38" s="168"/>
      <c r="B38" s="168"/>
      <c r="C38" s="223"/>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1" t="s">
        <v>235</v>
      </c>
      <c r="AR38" s="222"/>
      <c r="AS38" s="222"/>
      <c r="AT38" s="222"/>
      <c r="AU38" s="222"/>
      <c r="AV38" s="222"/>
    </row>
    <row r="39" spans="1:58" ht="18" customHeight="1">
      <c r="A39" s="168"/>
      <c r="B39" s="168"/>
      <c r="AQ39" s="221"/>
      <c r="AR39" s="222"/>
      <c r="AS39" s="222"/>
      <c r="AT39" s="222"/>
    </row>
    <row r="40" spans="1:58" ht="18" customHeight="1">
      <c r="A40" s="168"/>
      <c r="B40" s="168"/>
      <c r="AQ40" s="221"/>
    </row>
    <row r="41" spans="1:58" ht="18" customHeight="1">
      <c r="BF41" s="213"/>
    </row>
    <row r="42" spans="1:58" ht="18" customHeight="1">
      <c r="BF42" s="213"/>
    </row>
    <row r="43" spans="1:58" ht="18" customHeight="1">
      <c r="BF43" s="213"/>
    </row>
    <row r="44" spans="1:58" ht="18" customHeight="1"/>
    <row r="45" spans="1:58" ht="18" customHeight="1"/>
    <row r="46" spans="1:58" ht="18" customHeight="1"/>
    <row r="47" spans="1:58" ht="18" customHeight="1"/>
    <row r="48" spans="1:58" ht="18"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row r="101" s="49" customFormat="1" ht="18" customHeight="1"/>
    <row r="102" s="49" customFormat="1" ht="18" customHeight="1"/>
    <row r="103" s="49" customFormat="1" ht="18" customHeight="1"/>
    <row r="104" s="49" customFormat="1" ht="18" customHeight="1"/>
    <row r="105" s="49" customFormat="1" ht="18" customHeight="1"/>
    <row r="106" s="49" customFormat="1" ht="18" customHeight="1"/>
    <row r="107" s="49" customFormat="1" ht="18" customHeight="1"/>
  </sheetData>
  <sheetProtection algorithmName="SHA-512" hashValue="vwDTmvH6ox00jBiUi72XLoABGqpKVJV+mAKu5k11GsrVTxlut+tFM8lByyKWVFZ/5GrQAmuuZy74Ltiz8FgLUg==" saltValue="9i58dyqG1nDypwENWL/aCw==" spinCount="100000" sheet="1" objects="1" scenarios="1"/>
  <mergeCells count="49">
    <mergeCell ref="C18:AV18"/>
    <mergeCell ref="AL1:AO1"/>
    <mergeCell ref="AP1:AX1"/>
    <mergeCell ref="AL2:AX2"/>
    <mergeCell ref="AZ2:CB3"/>
    <mergeCell ref="AR3:AT3"/>
    <mergeCell ref="A4:AX6"/>
    <mergeCell ref="AZ5:AZ6"/>
    <mergeCell ref="C8:U10"/>
    <mergeCell ref="V9:X10"/>
    <mergeCell ref="AZ9:CE10"/>
    <mergeCell ref="AA12:AV12"/>
    <mergeCell ref="AA13:AV13"/>
    <mergeCell ref="A20:AX20"/>
    <mergeCell ref="F22:AE22"/>
    <mergeCell ref="AF22:AJ22"/>
    <mergeCell ref="AK22:AO22"/>
    <mergeCell ref="F23:AE23"/>
    <mergeCell ref="AF23:AJ23"/>
    <mergeCell ref="AK23:AO23"/>
    <mergeCell ref="F24:AE24"/>
    <mergeCell ref="AF24:AJ24"/>
    <mergeCell ref="AK24:AO24"/>
    <mergeCell ref="F25:AE25"/>
    <mergeCell ref="AF25:AJ25"/>
    <mergeCell ref="AK25:AO25"/>
    <mergeCell ref="F26:AE26"/>
    <mergeCell ref="AF26:AJ26"/>
    <mergeCell ref="AK26:AO26"/>
    <mergeCell ref="F27:AE27"/>
    <mergeCell ref="AF27:AJ27"/>
    <mergeCell ref="AK27:AO27"/>
    <mergeCell ref="F28:AE28"/>
    <mergeCell ref="AF28:AJ28"/>
    <mergeCell ref="AK28:AO28"/>
    <mergeCell ref="F29:AE29"/>
    <mergeCell ref="AF29:AJ29"/>
    <mergeCell ref="AK29:AO29"/>
    <mergeCell ref="F30:AE30"/>
    <mergeCell ref="AF30:AJ30"/>
    <mergeCell ref="AK30:AO30"/>
    <mergeCell ref="F31:AE31"/>
    <mergeCell ref="AF31:AJ31"/>
    <mergeCell ref="AK31:AO31"/>
    <mergeCell ref="F32:AE32"/>
    <mergeCell ref="AF32:AJ32"/>
    <mergeCell ref="AK32:AO32"/>
    <mergeCell ref="D34:AU34"/>
    <mergeCell ref="D36:AU36"/>
  </mergeCells>
  <phoneticPr fontId="9"/>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160DA375-73F0-40B2-BD30-79E43465847E}">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09DC7-D70A-4C4A-B327-74D399B0DDAE}">
  <sheetPr>
    <pageSetUpPr fitToPage="1"/>
  </sheetPr>
  <dimension ref="A1:AR50"/>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27" customWidth="1"/>
    <col min="2" max="4" width="9.77734375" style="227" customWidth="1"/>
    <col min="5" max="6" width="7.21875" style="227" customWidth="1"/>
    <col min="7" max="7" width="9.77734375" style="227" customWidth="1"/>
    <col min="8" max="8" width="8.77734375" style="227" customWidth="1"/>
    <col min="9" max="9" width="12.21875" style="227" customWidth="1"/>
    <col min="10" max="10" width="12.33203125" style="227" customWidth="1"/>
    <col min="11" max="11" width="10.88671875" style="227" customWidth="1"/>
    <col min="12" max="12" width="3.6640625" style="227" customWidth="1"/>
    <col min="13" max="21" width="9.77734375" style="227"/>
    <col min="22" max="22" width="0" style="227" hidden="1" customWidth="1"/>
    <col min="23" max="16384" width="9.77734375" style="227"/>
  </cols>
  <sheetData>
    <row r="1" spans="1:44" ht="37.200000000000003" customHeight="1"/>
    <row r="2" spans="1:44" s="233" customFormat="1" ht="28.5" customHeight="1">
      <c r="A2" s="228"/>
      <c r="B2" s="228"/>
      <c r="C2" s="229"/>
      <c r="D2" s="229"/>
      <c r="E2" s="229"/>
      <c r="F2" s="229"/>
      <c r="G2" s="229"/>
      <c r="H2" s="229"/>
      <c r="I2" s="229"/>
      <c r="J2" s="230" t="s">
        <v>216</v>
      </c>
      <c r="K2" s="231">
        <f>請求書!AP1</f>
        <v>0</v>
      </c>
      <c r="L2" s="232"/>
      <c r="V2" s="233" t="s">
        <v>239</v>
      </c>
    </row>
    <row r="3" spans="1:44" s="233" customFormat="1" ht="26.4" customHeight="1">
      <c r="A3" s="228"/>
      <c r="B3" s="228"/>
      <c r="C3" s="229"/>
      <c r="D3" s="229"/>
      <c r="E3" s="229"/>
      <c r="F3" s="229"/>
      <c r="G3" s="229"/>
      <c r="H3" s="229"/>
      <c r="I3" s="230"/>
      <c r="J3" s="494">
        <f ca="1">TODAY()</f>
        <v>45869</v>
      </c>
      <c r="K3" s="494"/>
      <c r="L3" s="232"/>
      <c r="V3" s="233" t="s">
        <v>240</v>
      </c>
    </row>
    <row r="4" spans="1:44" ht="63" customHeight="1">
      <c r="A4" s="234"/>
      <c r="B4" s="234"/>
      <c r="C4" s="235"/>
      <c r="D4" s="495" t="s">
        <v>241</v>
      </c>
      <c r="E4" s="495"/>
      <c r="F4" s="495"/>
      <c r="G4" s="495"/>
      <c r="H4" s="495"/>
      <c r="I4" s="235"/>
      <c r="J4" s="234"/>
      <c r="K4" s="236"/>
      <c r="L4" s="236"/>
    </row>
    <row r="5" spans="1:44" ht="28.2" customHeight="1">
      <c r="A5" s="237"/>
      <c r="B5" s="238"/>
      <c r="C5" s="238"/>
      <c r="D5" s="238"/>
      <c r="E5" s="238"/>
      <c r="F5" s="239"/>
      <c r="G5" s="239"/>
      <c r="H5" s="239"/>
      <c r="I5" s="240"/>
      <c r="L5" s="236"/>
    </row>
    <row r="6" spans="1:44" ht="60.6" customHeight="1" thickBot="1">
      <c r="A6" s="237"/>
      <c r="B6" s="496" t="str">
        <f>計算書!K48</f>
        <v>0　</v>
      </c>
      <c r="C6" s="496"/>
      <c r="D6" s="496"/>
      <c r="E6" s="496"/>
      <c r="F6" s="241" t="str">
        <f>【入金前】請求書送付案内!$V$9</f>
        <v>様</v>
      </c>
      <c r="G6" s="239"/>
      <c r="H6" s="239"/>
      <c r="I6" s="240"/>
      <c r="J6" s="242"/>
      <c r="K6" s="242"/>
      <c r="L6" s="236"/>
      <c r="M6" s="493"/>
      <c r="N6" s="493"/>
      <c r="O6" s="493"/>
      <c r="P6" s="493"/>
      <c r="Q6" s="493"/>
      <c r="R6" s="49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row>
    <row r="7" spans="1:44" ht="33.6" customHeight="1">
      <c r="A7" s="237"/>
      <c r="B7" s="244"/>
      <c r="C7" s="244"/>
      <c r="D7" s="244"/>
      <c r="E7" s="244"/>
      <c r="F7" s="245"/>
      <c r="G7" s="239"/>
      <c r="H7" s="239"/>
      <c r="I7" s="240"/>
      <c r="J7" s="242"/>
      <c r="K7" s="242"/>
      <c r="L7" s="236"/>
      <c r="M7" s="246"/>
      <c r="N7" s="246"/>
      <c r="O7" s="246"/>
      <c r="P7" s="246"/>
      <c r="Q7" s="246"/>
      <c r="R7" s="246"/>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row>
    <row r="8" spans="1:44" ht="21">
      <c r="A8" s="497"/>
      <c r="B8" s="497"/>
      <c r="C8" s="497"/>
      <c r="D8" s="497"/>
      <c r="E8" s="247"/>
      <c r="F8" s="247"/>
      <c r="G8" s="234"/>
      <c r="H8" s="234"/>
      <c r="I8" s="248"/>
      <c r="J8" s="234"/>
      <c r="K8" s="249"/>
      <c r="L8" s="250"/>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row>
    <row r="9" spans="1:44" ht="21" customHeight="1">
      <c r="A9" s="497"/>
      <c r="B9" s="497"/>
      <c r="C9" s="497"/>
      <c r="D9" s="234"/>
      <c r="E9" s="247"/>
      <c r="F9" s="247"/>
      <c r="G9" s="249"/>
      <c r="H9" s="234"/>
      <c r="I9" s="498"/>
      <c r="J9" s="498"/>
      <c r="K9" s="498"/>
      <c r="L9" s="251"/>
    </row>
    <row r="10" spans="1:44" ht="16.2" customHeight="1">
      <c r="A10" s="252"/>
      <c r="B10" s="247"/>
      <c r="C10" s="247"/>
      <c r="D10" s="247"/>
      <c r="E10" s="247"/>
      <c r="F10" s="247"/>
      <c r="G10" s="249"/>
      <c r="H10" s="234"/>
      <c r="I10" s="253"/>
      <c r="J10" s="234"/>
      <c r="K10" s="234"/>
      <c r="L10" s="249"/>
    </row>
    <row r="11" spans="1:44" ht="16.2" customHeight="1">
      <c r="A11" s="252"/>
      <c r="B11" s="247"/>
      <c r="C11" s="247"/>
      <c r="D11" s="247"/>
      <c r="E11" s="247"/>
      <c r="F11" s="247"/>
      <c r="G11" s="249"/>
      <c r="H11" s="234"/>
      <c r="I11" s="254"/>
      <c r="J11" s="234"/>
      <c r="K11" s="254"/>
      <c r="L11" s="234"/>
    </row>
    <row r="12" spans="1:44" ht="16.2" customHeight="1">
      <c r="A12" s="252"/>
      <c r="B12" s="247"/>
      <c r="C12" s="247"/>
      <c r="D12" s="247"/>
      <c r="E12" s="247"/>
      <c r="F12" s="247"/>
      <c r="G12" s="234"/>
      <c r="H12" s="234"/>
      <c r="I12" s="234"/>
      <c r="J12" s="234"/>
      <c r="K12" s="234"/>
      <c r="L12" s="234"/>
    </row>
    <row r="13" spans="1:44" ht="16.2" customHeight="1">
      <c r="A13" s="252"/>
      <c r="B13" s="247"/>
      <c r="C13" s="247"/>
      <c r="D13" s="247"/>
      <c r="E13" s="247"/>
      <c r="F13" s="247"/>
      <c r="G13" s="234"/>
      <c r="H13" s="234"/>
      <c r="I13" s="253"/>
      <c r="J13" s="234"/>
      <c r="K13" s="234"/>
      <c r="L13" s="234"/>
    </row>
    <row r="14" spans="1:44" ht="16.2" customHeight="1">
      <c r="A14" s="234"/>
      <c r="B14" s="234"/>
      <c r="C14" s="234"/>
      <c r="D14" s="234"/>
      <c r="E14" s="234"/>
      <c r="F14" s="234"/>
      <c r="G14" s="234"/>
      <c r="H14" s="234"/>
      <c r="I14" s="490"/>
      <c r="J14" s="490"/>
      <c r="K14" s="234"/>
      <c r="L14" s="234"/>
    </row>
    <row r="15" spans="1:44" ht="40.200000000000003" customHeight="1" thickBot="1">
      <c r="A15" s="255"/>
      <c r="B15" s="255"/>
      <c r="C15" s="255"/>
      <c r="D15" s="255"/>
      <c r="E15" s="255"/>
      <c r="F15" s="255"/>
      <c r="G15" s="255"/>
      <c r="H15" s="255"/>
      <c r="I15" s="255"/>
      <c r="J15" s="256"/>
      <c r="K15" s="255"/>
      <c r="L15" s="234"/>
    </row>
    <row r="16" spans="1:44" ht="32.4" customHeight="1">
      <c r="A16" s="234"/>
      <c r="B16" s="234"/>
      <c r="C16" s="234"/>
      <c r="D16" s="234"/>
      <c r="E16" s="234"/>
      <c r="F16" s="234"/>
      <c r="G16" s="234"/>
      <c r="H16" s="234"/>
      <c r="I16" s="234"/>
      <c r="J16" s="234"/>
      <c r="K16" s="234"/>
      <c r="L16" s="234"/>
    </row>
    <row r="17" spans="1:18" ht="36.6" customHeight="1">
      <c r="A17" s="234"/>
      <c r="B17" s="491" t="s">
        <v>242</v>
      </c>
      <c r="C17" s="491"/>
      <c r="D17" s="491"/>
      <c r="E17" s="491"/>
      <c r="F17" s="491"/>
      <c r="G17" s="491"/>
      <c r="H17" s="491"/>
      <c r="I17" s="491"/>
      <c r="J17" s="491"/>
      <c r="K17" s="234"/>
      <c r="L17" s="234"/>
    </row>
    <row r="18" spans="1:18" ht="15" customHeight="1">
      <c r="A18" s="234"/>
      <c r="B18" s="492" t="s">
        <v>243</v>
      </c>
      <c r="C18" s="492"/>
      <c r="D18" s="492"/>
      <c r="E18" s="492"/>
      <c r="F18" s="492"/>
      <c r="G18" s="492"/>
      <c r="H18" s="492"/>
      <c r="I18" s="492"/>
      <c r="J18" s="492"/>
      <c r="K18" s="234"/>
      <c r="L18" s="234"/>
    </row>
    <row r="19" spans="1:18" ht="39.6" customHeight="1">
      <c r="A19" s="234"/>
      <c r="B19" s="492"/>
      <c r="C19" s="492"/>
      <c r="D19" s="492"/>
      <c r="E19" s="492"/>
      <c r="F19" s="492"/>
      <c r="G19" s="492"/>
      <c r="H19" s="492"/>
      <c r="I19" s="492"/>
      <c r="J19" s="492"/>
      <c r="K19" s="234"/>
      <c r="L19" s="234"/>
    </row>
    <row r="20" spans="1:18" ht="21.6" customHeight="1">
      <c r="A20" s="234"/>
      <c r="B20" s="257"/>
      <c r="C20" s="254"/>
      <c r="D20" s="254"/>
      <c r="E20" s="254"/>
      <c r="F20" s="254"/>
      <c r="G20" s="254"/>
      <c r="H20" s="254"/>
      <c r="I20" s="254"/>
      <c r="J20" s="258" t="s">
        <v>244</v>
      </c>
      <c r="K20" s="234"/>
      <c r="L20" s="234"/>
    </row>
    <row r="21" spans="1:18" ht="21.6" customHeight="1">
      <c r="A21" s="234"/>
      <c r="B21" s="257"/>
      <c r="C21" s="254"/>
      <c r="D21" s="254"/>
      <c r="E21" s="254"/>
      <c r="F21" s="254"/>
      <c r="G21" s="254"/>
      <c r="H21" s="254"/>
      <c r="I21" s="254"/>
      <c r="J21" s="254"/>
      <c r="K21" s="234"/>
      <c r="L21" s="234"/>
    </row>
    <row r="22" spans="1:18" ht="21.6" customHeight="1">
      <c r="A22" s="254"/>
      <c r="B22" s="254"/>
      <c r="C22" s="254"/>
      <c r="D22" s="254"/>
      <c r="E22" s="254"/>
      <c r="F22" s="259" t="s">
        <v>245</v>
      </c>
      <c r="G22" s="254"/>
      <c r="H22" s="254"/>
      <c r="I22" s="234"/>
      <c r="J22" s="234"/>
      <c r="K22" s="234"/>
      <c r="L22" s="234"/>
    </row>
    <row r="23" spans="1:18" ht="21.6" customHeight="1">
      <c r="A23" s="254"/>
      <c r="B23" s="254"/>
      <c r="C23" s="254"/>
      <c r="D23" s="254"/>
      <c r="E23" s="254"/>
      <c r="F23" s="260"/>
      <c r="G23" s="254"/>
      <c r="H23" s="254"/>
      <c r="I23" s="234"/>
      <c r="J23" s="234"/>
      <c r="K23" s="234"/>
      <c r="L23" s="234"/>
    </row>
    <row r="24" spans="1:18" ht="30" customHeight="1">
      <c r="A24" s="254"/>
      <c r="B24" s="254"/>
      <c r="C24" s="254"/>
      <c r="D24" s="254"/>
      <c r="E24" s="254"/>
      <c r="F24" s="234"/>
      <c r="G24" s="234"/>
      <c r="H24" s="234"/>
      <c r="I24" s="234"/>
      <c r="J24" s="234"/>
      <c r="K24" s="234"/>
      <c r="L24" s="234"/>
    </row>
    <row r="25" spans="1:18" s="264" customFormat="1" ht="30" customHeight="1">
      <c r="A25" s="238"/>
      <c r="B25" s="238"/>
      <c r="C25" s="238"/>
      <c r="D25" s="261" t="s">
        <v>246</v>
      </c>
      <c r="E25" s="261"/>
      <c r="F25" s="262"/>
      <c r="G25" s="261"/>
      <c r="H25" s="261" t="s">
        <v>247</v>
      </c>
      <c r="I25" s="261"/>
      <c r="J25" s="263"/>
      <c r="K25" s="263"/>
      <c r="L25" s="263"/>
    </row>
    <row r="26" spans="1:18" s="264" customFormat="1" ht="30" customHeight="1">
      <c r="A26" s="238"/>
      <c r="B26" s="238"/>
      <c r="C26" s="238"/>
      <c r="D26" s="237"/>
      <c r="E26" s="238"/>
      <c r="F26" s="221"/>
      <c r="G26" s="263"/>
      <c r="H26" s="265"/>
      <c r="I26" s="263"/>
      <c r="J26" s="263"/>
      <c r="K26" s="263"/>
      <c r="L26" s="263"/>
      <c r="M26" s="493" t="s">
        <v>248</v>
      </c>
      <c r="N26" s="493"/>
      <c r="O26" s="493"/>
      <c r="P26" s="493"/>
      <c r="Q26" s="493"/>
      <c r="R26" s="493"/>
    </row>
    <row r="27" spans="1:18" s="264" customFormat="1" ht="30" customHeight="1">
      <c r="A27" s="238"/>
      <c r="B27" s="238"/>
      <c r="C27" s="238"/>
      <c r="D27" s="261" t="s">
        <v>249</v>
      </c>
      <c r="E27" s="261"/>
      <c r="F27" s="262"/>
      <c r="G27" s="261"/>
      <c r="H27" s="261" t="s">
        <v>250</v>
      </c>
      <c r="I27" s="263"/>
      <c r="J27" s="263"/>
      <c r="K27" s="263"/>
      <c r="L27" s="263"/>
    </row>
    <row r="28" spans="1:18" ht="30" customHeight="1">
      <c r="A28" s="228"/>
      <c r="B28" s="228"/>
      <c r="C28" s="228"/>
      <c r="D28" s="228"/>
      <c r="E28" s="228"/>
      <c r="F28" s="266"/>
      <c r="G28" s="266"/>
      <c r="H28" s="266"/>
      <c r="I28" s="266"/>
      <c r="J28" s="266"/>
      <c r="K28" s="234"/>
      <c r="L28" s="234"/>
    </row>
    <row r="29" spans="1:18" ht="30" customHeight="1">
      <c r="A29" s="228"/>
      <c r="B29" s="228"/>
      <c r="C29" s="228"/>
      <c r="D29" s="228"/>
      <c r="E29" s="228"/>
      <c r="F29" s="234"/>
      <c r="G29" s="234"/>
      <c r="H29" s="234"/>
      <c r="I29" s="254"/>
      <c r="J29" s="267" t="s">
        <v>251</v>
      </c>
      <c r="K29" s="234"/>
      <c r="L29" s="234"/>
    </row>
    <row r="30" spans="1:18" ht="30" customHeight="1">
      <c r="A30" s="228"/>
      <c r="B30" s="228"/>
      <c r="C30" s="228"/>
      <c r="D30" s="228"/>
      <c r="E30" s="228"/>
      <c r="F30" s="234"/>
      <c r="G30" s="234"/>
      <c r="H30" s="234"/>
      <c r="I30" s="258"/>
      <c r="J30" s="267"/>
      <c r="K30" s="234"/>
      <c r="L30" s="228"/>
    </row>
    <row r="31" spans="1:18" ht="26.25" customHeight="1">
      <c r="A31" s="233"/>
      <c r="B31" s="233"/>
      <c r="C31" s="233"/>
      <c r="D31" s="233"/>
      <c r="E31" s="233"/>
      <c r="I31" s="233"/>
      <c r="J31" s="233"/>
      <c r="K31" s="233"/>
      <c r="L31" s="233"/>
    </row>
    <row r="32" spans="1:18" ht="26.25" customHeight="1">
      <c r="A32" s="233"/>
      <c r="B32" s="233"/>
      <c r="C32" s="233"/>
      <c r="D32" s="233"/>
      <c r="E32" s="233"/>
      <c r="I32" s="233"/>
      <c r="J32" s="233"/>
      <c r="K32" s="233"/>
      <c r="L32" s="233"/>
    </row>
    <row r="33" spans="1:12" ht="26.25" customHeight="1">
      <c r="A33" s="233"/>
      <c r="B33" s="233"/>
      <c r="J33" s="233"/>
      <c r="K33" s="233"/>
      <c r="L33" s="233"/>
    </row>
    <row r="34" spans="1:12" ht="26.25" customHeight="1">
      <c r="A34" s="233"/>
      <c r="B34" s="233"/>
      <c r="C34" s="233"/>
      <c r="D34" s="233"/>
      <c r="E34" s="233"/>
      <c r="J34" s="233"/>
      <c r="K34" s="233"/>
      <c r="L34" s="233"/>
    </row>
    <row r="35" spans="1:12" ht="26.25" customHeight="1">
      <c r="A35" s="233"/>
      <c r="B35" s="233"/>
      <c r="C35" s="233"/>
      <c r="D35" s="233"/>
      <c r="E35" s="233"/>
      <c r="J35" s="233"/>
      <c r="K35" s="233"/>
      <c r="L35" s="233"/>
    </row>
    <row r="36" spans="1:12" ht="26.25" customHeight="1">
      <c r="A36" s="233"/>
      <c r="B36" s="233"/>
      <c r="C36" s="233"/>
      <c r="D36" s="233"/>
      <c r="E36" s="233"/>
      <c r="J36" s="233"/>
      <c r="K36" s="233"/>
      <c r="L36" s="233"/>
    </row>
    <row r="37" spans="1:12" ht="26.25" customHeight="1">
      <c r="A37" s="233"/>
      <c r="B37" s="233"/>
      <c r="C37" s="233"/>
      <c r="D37" s="233"/>
      <c r="E37" s="233"/>
      <c r="J37" s="233"/>
      <c r="K37" s="233"/>
      <c r="L37" s="233"/>
    </row>
    <row r="38" spans="1:12" ht="26.25" customHeight="1">
      <c r="A38" s="233"/>
      <c r="B38" s="233"/>
      <c r="C38" s="233"/>
      <c r="D38" s="233"/>
      <c r="E38" s="233"/>
      <c r="J38" s="233"/>
      <c r="K38" s="233"/>
      <c r="L38" s="233"/>
    </row>
    <row r="39" spans="1:12" ht="26.25" customHeight="1">
      <c r="A39" s="233"/>
      <c r="B39" s="233"/>
      <c r="C39" s="233"/>
      <c r="D39" s="233"/>
      <c r="E39" s="233"/>
      <c r="F39" s="233"/>
      <c r="G39" s="233"/>
      <c r="H39" s="233"/>
      <c r="I39" s="233"/>
      <c r="J39" s="233"/>
      <c r="K39" s="233"/>
      <c r="L39" s="233"/>
    </row>
    <row r="40" spans="1:12" ht="26.25" customHeight="1">
      <c r="A40" s="233"/>
      <c r="B40" s="233"/>
      <c r="C40" s="233"/>
      <c r="D40" s="233"/>
      <c r="E40" s="233"/>
      <c r="F40" s="233"/>
      <c r="G40" s="233"/>
      <c r="H40" s="233"/>
      <c r="I40" s="233"/>
      <c r="J40" s="233"/>
      <c r="K40" s="233"/>
      <c r="L40" s="233"/>
    </row>
    <row r="41" spans="1:12" ht="26.25" customHeight="1">
      <c r="A41" s="233"/>
      <c r="B41" s="233"/>
      <c r="C41" s="233"/>
      <c r="D41" s="233"/>
      <c r="E41" s="233"/>
      <c r="F41" s="233"/>
      <c r="G41" s="233"/>
      <c r="H41" s="233"/>
      <c r="I41" s="233"/>
      <c r="J41" s="233"/>
      <c r="K41" s="233"/>
      <c r="L41" s="233"/>
    </row>
    <row r="42" spans="1:12" ht="26.25" customHeight="1">
      <c r="A42" s="233"/>
      <c r="B42" s="233"/>
      <c r="C42" s="233"/>
      <c r="D42" s="233"/>
      <c r="E42" s="233"/>
      <c r="F42" s="233"/>
      <c r="G42" s="233"/>
      <c r="H42" s="233"/>
      <c r="I42" s="233"/>
      <c r="J42" s="233"/>
      <c r="K42" s="233"/>
      <c r="L42" s="233"/>
    </row>
    <row r="43" spans="1:12" ht="26.25" customHeight="1">
      <c r="A43" s="233"/>
      <c r="B43" s="233"/>
      <c r="C43" s="233"/>
      <c r="D43" s="233"/>
      <c r="E43" s="233"/>
      <c r="F43" s="233"/>
      <c r="G43" s="233"/>
      <c r="H43" s="233"/>
      <c r="I43" s="233"/>
      <c r="J43" s="233"/>
      <c r="K43" s="233"/>
      <c r="L43" s="233"/>
    </row>
    <row r="44" spans="1:12" ht="26.25" customHeight="1">
      <c r="A44" s="233"/>
      <c r="B44" s="233"/>
      <c r="C44" s="233"/>
      <c r="D44" s="233"/>
      <c r="E44" s="233"/>
      <c r="F44" s="233"/>
      <c r="G44" s="233"/>
      <c r="H44" s="233"/>
      <c r="I44" s="233"/>
      <c r="J44" s="233"/>
      <c r="K44" s="233"/>
      <c r="L44" s="233"/>
    </row>
    <row r="45" spans="1:12" ht="26.25" customHeight="1">
      <c r="A45" s="233"/>
      <c r="B45" s="233"/>
      <c r="C45" s="233"/>
      <c r="D45" s="233"/>
      <c r="E45" s="233"/>
      <c r="F45" s="233"/>
      <c r="G45" s="233"/>
      <c r="H45" s="233"/>
      <c r="I45" s="233"/>
      <c r="J45" s="233"/>
      <c r="K45" s="233"/>
      <c r="L45" s="233"/>
    </row>
    <row r="46" spans="1:12" ht="26.25" customHeight="1">
      <c r="A46" s="233"/>
      <c r="B46" s="233"/>
      <c r="C46" s="233"/>
      <c r="D46" s="233"/>
      <c r="E46" s="233"/>
      <c r="F46" s="233"/>
      <c r="G46" s="233"/>
      <c r="H46" s="233"/>
      <c r="I46" s="233"/>
      <c r="J46" s="233"/>
      <c r="K46" s="233"/>
      <c r="L46" s="233"/>
    </row>
    <row r="47" spans="1:12" ht="16.2">
      <c r="A47" s="233"/>
      <c r="B47" s="233"/>
      <c r="C47" s="233"/>
      <c r="D47" s="233"/>
      <c r="E47" s="233"/>
      <c r="F47" s="233"/>
      <c r="G47" s="233"/>
      <c r="H47" s="233"/>
      <c r="I47" s="233"/>
      <c r="J47" s="268"/>
      <c r="K47" s="268"/>
      <c r="L47" s="268"/>
    </row>
    <row r="48" spans="1:12" ht="16.2">
      <c r="A48" s="268"/>
      <c r="B48" s="268"/>
      <c r="C48" s="268"/>
      <c r="D48" s="268"/>
      <c r="E48" s="268"/>
      <c r="F48" s="268"/>
      <c r="G48" s="268"/>
      <c r="H48" s="268"/>
      <c r="I48" s="268"/>
      <c r="J48" s="268"/>
      <c r="K48" s="268"/>
      <c r="L48" s="268"/>
    </row>
    <row r="49" spans="1:12" ht="16.2">
      <c r="A49" s="268"/>
      <c r="B49" s="268"/>
      <c r="C49" s="268"/>
      <c r="D49" s="268"/>
      <c r="E49" s="268"/>
      <c r="F49" s="268"/>
      <c r="G49" s="268"/>
      <c r="H49" s="268"/>
      <c r="I49" s="268"/>
      <c r="J49" s="268"/>
      <c r="K49" s="268"/>
      <c r="L49" s="268"/>
    </row>
    <row r="50" spans="1:12" ht="16.2">
      <c r="A50" s="268"/>
      <c r="B50" s="268"/>
      <c r="C50" s="268"/>
      <c r="D50" s="268"/>
      <c r="E50" s="268"/>
      <c r="F50" s="268"/>
      <c r="G50" s="268"/>
      <c r="H50" s="268"/>
      <c r="I50" s="268"/>
    </row>
  </sheetData>
  <sheetProtection algorithmName="SHA-512" hashValue="IjrK1gwtk+uTqxkhPnQt6UpR5x1p5NOKML9cWTuX0vKHcCXUAZQOVuJPrvLoFOs32svMgojQNvoN195qewxc5w==" saltValue="g6ZTOcn0cqTkmxoWQ3s3LQ==" spinCount="100000" sheet="1" objects="1" scenarios="1"/>
  <mergeCells count="11">
    <mergeCell ref="I14:J14"/>
    <mergeCell ref="B17:J17"/>
    <mergeCell ref="B18:J19"/>
    <mergeCell ref="M26:R26"/>
    <mergeCell ref="J3:K3"/>
    <mergeCell ref="D4:H4"/>
    <mergeCell ref="B6:E6"/>
    <mergeCell ref="M6:R6"/>
    <mergeCell ref="A8:D8"/>
    <mergeCell ref="A9:C9"/>
    <mergeCell ref="I9:K9"/>
  </mergeCells>
  <phoneticPr fontId="9"/>
  <printOptions horizontalCentere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申込書!Print_Area</vt:lpstr>
      <vt:lpstr>請求書!Print_Area</vt:lpstr>
      <vt:lpstr>納品書!Print_Area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dc:creator>
  <cp:lastModifiedBy>松島</cp:lastModifiedBy>
  <cp:lastPrinted>2025-07-23T02:52:36Z</cp:lastPrinted>
  <dcterms:created xsi:type="dcterms:W3CDTF">2025-07-23T02:39:29Z</dcterms:created>
  <dcterms:modified xsi:type="dcterms:W3CDTF">2025-07-31T08:08:48Z</dcterms:modified>
</cp:coreProperties>
</file>