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Z:\6_その他データ\HP関係\2_広報研修部\20250813\"/>
    </mc:Choice>
  </mc:AlternateContent>
  <xr:revisionPtr revIDLastSave="0" documentId="13_ncr:1_{8F52E395-16A7-4B0C-80BB-1E6F224161D2}" xr6:coauthVersionLast="47" xr6:coauthVersionMax="47" xr10:uidLastSave="{00000000-0000-0000-0000-000000000000}"/>
  <bookViews>
    <workbookView xWindow="-108" yWindow="-108" windowWidth="23256" windowHeight="12456" xr2:uid="{ACD57FF4-848E-4B89-A280-0251DAA5366F}"/>
  </bookViews>
  <sheets>
    <sheet name="民間用申込書" sheetId="1" r:id="rId1"/>
    <sheet name="計算書" sheetId="2" state="hidden" r:id="rId2"/>
    <sheet name="請求書" sheetId="3" state="hidden" r:id="rId3"/>
    <sheet name="見積書" sheetId="4" state="hidden" r:id="rId4"/>
    <sheet name="納品書" sheetId="5" state="hidden" r:id="rId5"/>
    <sheet name="領収書" sheetId="6" state="hidden" r:id="rId6"/>
    <sheet name="【入金前】請求書送付案内" sheetId="7" state="hidden" r:id="rId7"/>
    <sheet name="【入金後】書籍送付案内 " sheetId="8" state="hidden" r:id="rId8"/>
    <sheet name="その他送付" sheetId="9" state="hidden" r:id="rId9"/>
  </sheets>
  <definedNames>
    <definedName name="_xlnm.Print_Area" localSheetId="7">'【入金後】書籍送付案内 '!$A$1:$AX$38</definedName>
    <definedName name="_xlnm.Print_Area" localSheetId="6">【入金前】請求書送付案内!$A$1:$AX$36</definedName>
    <definedName name="_xlnm.Print_Area" localSheetId="8">その他送付!$A$1:$K$32</definedName>
    <definedName name="_xlnm.Print_Area" localSheetId="1">計算書!$A$1:$N$43</definedName>
    <definedName name="_xlnm.Print_Area" localSheetId="3">見積書!$A$1:$AX$41</definedName>
    <definedName name="_xlnm.Print_Area" localSheetId="2">請求書!$A$1:$AX$47</definedName>
    <definedName name="_xlnm.Print_Area" localSheetId="4">納品書!$A$1:$AX$41</definedName>
    <definedName name="_xlnm.Print_Area" localSheetId="0">民間用申込書!$A$1:$K$53</definedName>
    <definedName name="_xlnm.Print_Area" localSheetId="5">領収書!$A$1:$AX$41</definedName>
    <definedName name="書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9" l="1"/>
  <c r="J3" i="9"/>
  <c r="V9" i="8"/>
  <c r="AL2" i="8"/>
  <c r="AK2" i="8"/>
  <c r="AK2" i="7"/>
  <c r="V9" i="6"/>
  <c r="V9" i="5"/>
  <c r="V9" i="4"/>
  <c r="AI2" i="3"/>
  <c r="AL2" i="5" s="1"/>
  <c r="AP1" i="3"/>
  <c r="AP1" i="6" s="1"/>
  <c r="AG48" i="2"/>
  <c r="H48" i="2"/>
  <c r="B48" i="2"/>
  <c r="F52" i="2" s="1"/>
  <c r="C41" i="2"/>
  <c r="I40" i="2"/>
  <c r="C40" i="2"/>
  <c r="N48" i="2" s="1"/>
  <c r="E52" i="2" s="1"/>
  <c r="C39" i="2"/>
  <c r="O48" i="2" s="1"/>
  <c r="I38" i="2"/>
  <c r="D38" i="2"/>
  <c r="C37" i="2"/>
  <c r="A52" i="2" s="1"/>
  <c r="C36" i="2"/>
  <c r="M48" i="2" s="1"/>
  <c r="D52" i="2" s="1"/>
  <c r="D35" i="2"/>
  <c r="L48" i="2" s="1"/>
  <c r="C52" i="2" s="1"/>
  <c r="N33" i="2"/>
  <c r="F48" i="2" s="1"/>
  <c r="X31" i="2"/>
  <c r="W31" i="2"/>
  <c r="V31" i="2"/>
  <c r="U31" i="2"/>
  <c r="H30" i="2"/>
  <c r="H29" i="2"/>
  <c r="H28" i="2"/>
  <c r="H27" i="2"/>
  <c r="X26" i="2"/>
  <c r="W26" i="2"/>
  <c r="V26" i="2"/>
  <c r="U26" i="2"/>
  <c r="H25" i="2"/>
  <c r="AZ48" i="2" s="1"/>
  <c r="H24" i="2"/>
  <c r="AY48" i="2" s="1"/>
  <c r="X23" i="2"/>
  <c r="W23" i="2"/>
  <c r="V23" i="2"/>
  <c r="U23" i="2"/>
  <c r="H22" i="2"/>
  <c r="W22" i="2" s="1"/>
  <c r="U21" i="2"/>
  <c r="X20" i="2"/>
  <c r="H20" i="2"/>
  <c r="AE48" i="2" s="1"/>
  <c r="H19" i="2"/>
  <c r="W19" i="2" s="1"/>
  <c r="N18" i="2"/>
  <c r="H18" i="2"/>
  <c r="U18" i="2" s="1"/>
  <c r="X17" i="2"/>
  <c r="W17" i="2"/>
  <c r="V17" i="2"/>
  <c r="U17" i="2"/>
  <c r="S17" i="2"/>
  <c r="Q17" i="2"/>
  <c r="H17" i="2"/>
  <c r="AB48" i="2" s="1"/>
  <c r="H16" i="2"/>
  <c r="W16" i="2" s="1"/>
  <c r="H15" i="2"/>
  <c r="Z48" i="2" s="1"/>
  <c r="H14" i="2"/>
  <c r="S14" i="2" s="1"/>
  <c r="H13" i="2"/>
  <c r="X48" i="2" s="1"/>
  <c r="X12" i="2"/>
  <c r="W12" i="2"/>
  <c r="H12" i="2"/>
  <c r="U12" i="2" s="1"/>
  <c r="H11" i="2"/>
  <c r="V48" i="2" s="1"/>
  <c r="H10" i="2"/>
  <c r="W10" i="2" s="1"/>
  <c r="H9" i="2"/>
  <c r="U9" i="2" s="1"/>
  <c r="X8" i="2"/>
  <c r="H8" i="2"/>
  <c r="W8" i="2" s="1"/>
  <c r="H7" i="2"/>
  <c r="W7" i="2" s="1"/>
  <c r="H5" i="2"/>
  <c r="N19" i="2" l="1"/>
  <c r="S7" i="2"/>
  <c r="S11" i="2"/>
  <c r="N20" i="2"/>
  <c r="X21" i="2"/>
  <c r="N9" i="2"/>
  <c r="Q11" i="2"/>
  <c r="S19" i="2"/>
  <c r="N21" i="2"/>
  <c r="V19" i="2"/>
  <c r="S21" i="2"/>
  <c r="V9" i="2"/>
  <c r="S13" i="2"/>
  <c r="X19" i="2"/>
  <c r="W9" i="2"/>
  <c r="V11" i="2"/>
  <c r="V13" i="2"/>
  <c r="X13" i="2"/>
  <c r="Q20" i="2"/>
  <c r="N22" i="2"/>
  <c r="S18" i="2"/>
  <c r="V18" i="2"/>
  <c r="U20" i="2"/>
  <c r="S22" i="2"/>
  <c r="W48" i="2"/>
  <c r="N7" i="2"/>
  <c r="X7" i="2" s="1"/>
  <c r="N11" i="2"/>
  <c r="W21" i="2"/>
  <c r="X9" i="2"/>
  <c r="Q8" i="2"/>
  <c r="X11" i="2"/>
  <c r="N10" i="2"/>
  <c r="V8" i="2"/>
  <c r="S12" i="2"/>
  <c r="W18" i="2"/>
  <c r="V20" i="2"/>
  <c r="V22" i="2"/>
  <c r="AC48" i="2"/>
  <c r="V7" i="2"/>
  <c r="S9" i="2"/>
  <c r="N13" i="2"/>
  <c r="U11" i="2"/>
  <c r="V21" i="2"/>
  <c r="N8" i="2"/>
  <c r="W11" i="2"/>
  <c r="S48" i="2"/>
  <c r="S8" i="2"/>
  <c r="S20" i="2"/>
  <c r="U48" i="2"/>
  <c r="U8" i="2"/>
  <c r="S10" i="2"/>
  <c r="N12" i="2"/>
  <c r="V10" i="2"/>
  <c r="X10" i="2"/>
  <c r="V12" i="2"/>
  <c r="N17" i="2"/>
  <c r="X18" i="2"/>
  <c r="W20" i="2"/>
  <c r="X22" i="2"/>
  <c r="V14" i="2"/>
  <c r="W14" i="2"/>
  <c r="Y48" i="2"/>
  <c r="U14" i="2"/>
  <c r="B52" i="2"/>
  <c r="N15" i="2"/>
  <c r="S15" i="2"/>
  <c r="V15" i="2"/>
  <c r="W15" i="2"/>
  <c r="N14" i="2"/>
  <c r="X14" i="2" s="1"/>
  <c r="Q14" i="2"/>
  <c r="S16" i="2"/>
  <c r="V16" i="2"/>
  <c r="AA48" i="2"/>
  <c r="N16" i="2"/>
  <c r="X16" i="2"/>
  <c r="AL2" i="6"/>
  <c r="M45" i="3"/>
  <c r="Q7" i="2"/>
  <c r="Q10" i="2"/>
  <c r="Q13" i="2"/>
  <c r="Q16" i="2"/>
  <c r="Q19" i="2"/>
  <c r="Q22" i="2"/>
  <c r="Q48" i="2"/>
  <c r="AD48" i="2"/>
  <c r="AI45" i="3"/>
  <c r="AP1" i="4"/>
  <c r="AP1" i="7"/>
  <c r="U7" i="2"/>
  <c r="U10" i="2"/>
  <c r="U13" i="2"/>
  <c r="U16" i="2"/>
  <c r="U19" i="2"/>
  <c r="U22" i="2"/>
  <c r="T48" i="2"/>
  <c r="AF48" i="2"/>
  <c r="C8" i="3"/>
  <c r="AL2" i="4"/>
  <c r="AL2" i="7"/>
  <c r="Q9" i="2"/>
  <c r="Q12" i="2"/>
  <c r="W13" i="2"/>
  <c r="Q15" i="2"/>
  <c r="Q18" i="2"/>
  <c r="Q21" i="2"/>
  <c r="K48" i="2"/>
  <c r="AP1" i="5"/>
  <c r="AP1" i="8"/>
  <c r="U15" i="2"/>
  <c r="K2" i="9"/>
  <c r="AH29" i="3" l="1" a="1"/>
  <c r="AH29" i="3" s="1"/>
  <c r="AH29" i="6" s="1"/>
  <c r="AM22" i="3" a="1"/>
  <c r="AM22" i="3" s="1"/>
  <c r="S31" i="2"/>
  <c r="AM32" i="3" a="1"/>
  <c r="AM32" i="3" s="1"/>
  <c r="AH32" i="3" a="1"/>
  <c r="AH32" i="3" s="1"/>
  <c r="AH32" i="6" s="1"/>
  <c r="AH25" i="3" a="1"/>
  <c r="AH25" i="3" s="1"/>
  <c r="AH23" i="3" a="1"/>
  <c r="AH23" i="3" s="1"/>
  <c r="AH23" i="4" s="1"/>
  <c r="AH26" i="3" a="1"/>
  <c r="AH26" i="3" s="1"/>
  <c r="AH26" i="6" s="1"/>
  <c r="N31" i="2"/>
  <c r="D48" i="2" s="1"/>
  <c r="AH24" i="3" a="1"/>
  <c r="AH24" i="3" s="1"/>
  <c r="AH24" i="6" s="1"/>
  <c r="X15" i="2"/>
  <c r="AH30" i="3" a="1"/>
  <c r="AH30" i="3" s="1"/>
  <c r="AH30" i="4" s="1"/>
  <c r="AH28" i="3" a="1"/>
  <c r="AH28" i="3" s="1"/>
  <c r="AH28" i="4" s="1"/>
  <c r="AH27" i="3" a="1"/>
  <c r="AH27" i="3" s="1"/>
  <c r="AH29" i="4"/>
  <c r="AH22" i="3" a="1"/>
  <c r="AH22" i="3" s="1"/>
  <c r="AH31" i="3" a="1"/>
  <c r="AH31" i="3" s="1"/>
  <c r="AM32" i="6"/>
  <c r="AM32" i="5"/>
  <c r="AM32" i="4"/>
  <c r="AH26" i="5"/>
  <c r="AH26" i="4"/>
  <c r="C30" i="3" a="1"/>
  <c r="C30" i="3" s="1"/>
  <c r="C28" i="3" a="1"/>
  <c r="C28" i="3" s="1"/>
  <c r="C25" i="3" a="1"/>
  <c r="C25" i="3" s="1"/>
  <c r="C22" i="3" a="1"/>
  <c r="C22" i="3" s="1"/>
  <c r="C29" i="3" a="1"/>
  <c r="C29" i="3" s="1"/>
  <c r="C26" i="3" a="1"/>
  <c r="C26" i="3" s="1"/>
  <c r="C23" i="3" a="1"/>
  <c r="C23" i="3" s="1"/>
  <c r="C27" i="3" a="1"/>
  <c r="C27" i="3" s="1"/>
  <c r="C24" i="3" a="1"/>
  <c r="C24" i="3" s="1"/>
  <c r="C31" i="3" a="1"/>
  <c r="C31" i="3" s="1"/>
  <c r="C32" i="3" a="1"/>
  <c r="C32" i="3" s="1"/>
  <c r="AM28" i="3" a="1"/>
  <c r="AM28" i="3" s="1"/>
  <c r="Q31" i="2"/>
  <c r="AH23" i="5"/>
  <c r="AM27" i="3" a="1"/>
  <c r="AM27" i="3" s="1"/>
  <c r="C8" i="5"/>
  <c r="C8" i="4"/>
  <c r="C8" i="6"/>
  <c r="AM29" i="3" a="1"/>
  <c r="AM29" i="3" s="1"/>
  <c r="B6" i="9"/>
  <c r="C8" i="8"/>
  <c r="C8" i="7"/>
  <c r="AM31" i="3" a="1"/>
  <c r="AM31" i="3" s="1"/>
  <c r="AM30" i="3" a="1"/>
  <c r="AM30" i="3" s="1"/>
  <c r="AM22" i="4"/>
  <c r="AM22" i="6"/>
  <c r="AM22" i="5"/>
  <c r="AM25" i="3" a="1"/>
  <c r="AM25" i="3" s="1"/>
  <c r="AM24" i="3" a="1"/>
  <c r="AM24" i="3" s="1"/>
  <c r="AM23" i="3" a="1"/>
  <c r="AM23" i="3" s="1"/>
  <c r="AM26" i="3" a="1"/>
  <c r="AM26" i="3" s="1"/>
  <c r="AH25" i="4"/>
  <c r="AH25" i="6"/>
  <c r="AH25" i="5"/>
  <c r="AK23" i="8" l="1"/>
  <c r="AH29" i="5"/>
  <c r="AH23" i="6"/>
  <c r="N34" i="2"/>
  <c r="G48" i="2" s="1"/>
  <c r="AH32" i="4"/>
  <c r="AH32" i="5"/>
  <c r="AH24" i="4"/>
  <c r="AH24" i="5"/>
  <c r="AR31" i="3" a="1"/>
  <c r="AR31" i="3" s="1"/>
  <c r="AR32" i="3" a="1"/>
  <c r="AR32" i="3" s="1"/>
  <c r="AR23" i="3" a="1"/>
  <c r="AR23" i="3" s="1"/>
  <c r="AR24" i="3" a="1"/>
  <c r="AR24" i="3" s="1"/>
  <c r="AR26" i="3" a="1"/>
  <c r="AR26" i="3" s="1"/>
  <c r="AR22" i="3" a="1"/>
  <c r="AR22" i="3" s="1"/>
  <c r="AR25" i="3" a="1"/>
  <c r="AR25" i="3" s="1"/>
  <c r="AR30" i="3" a="1"/>
  <c r="AR30" i="3" s="1"/>
  <c r="AR28" i="3" a="1"/>
  <c r="AR28" i="3" s="1"/>
  <c r="AR29" i="3" a="1"/>
  <c r="AR29" i="3" s="1"/>
  <c r="AR27" i="3" a="1"/>
  <c r="AR27" i="3" s="1"/>
  <c r="AH28" i="6"/>
  <c r="AH28" i="5"/>
  <c r="AH30" i="6"/>
  <c r="AH30" i="5"/>
  <c r="AH22" i="5"/>
  <c r="AH22" i="6"/>
  <c r="AH22" i="4"/>
  <c r="AH27" i="5"/>
  <c r="AH27" i="4"/>
  <c r="AH27" i="6"/>
  <c r="AH31" i="4"/>
  <c r="AH31" i="6"/>
  <c r="AH31" i="5"/>
  <c r="C32" i="4"/>
  <c r="C32" i="6"/>
  <c r="C32" i="5"/>
  <c r="C24" i="6"/>
  <c r="C24" i="5"/>
  <c r="F25" i="8"/>
  <c r="C24" i="4"/>
  <c r="AK28" i="8"/>
  <c r="AM27" i="5"/>
  <c r="AM27" i="4"/>
  <c r="AM27" i="6"/>
  <c r="C25" i="5"/>
  <c r="C25" i="4"/>
  <c r="F26" i="8"/>
  <c r="C25" i="6"/>
  <c r="AM24" i="5"/>
  <c r="AK25" i="8"/>
  <c r="AM24" i="4"/>
  <c r="AM24" i="6"/>
  <c r="AM28" i="4"/>
  <c r="AM28" i="6"/>
  <c r="AK29" i="8"/>
  <c r="AM28" i="5"/>
  <c r="C31" i="5"/>
  <c r="C31" i="4"/>
  <c r="F32" i="8"/>
  <c r="C31" i="6"/>
  <c r="AM25" i="4"/>
  <c r="AK26" i="8"/>
  <c r="AM25" i="6"/>
  <c r="AM25" i="5"/>
  <c r="AM31" i="4"/>
  <c r="AK32" i="8"/>
  <c r="AM31" i="6"/>
  <c r="AM31" i="5"/>
  <c r="C27" i="6"/>
  <c r="F28" i="8"/>
  <c r="C27" i="5"/>
  <c r="C27" i="4"/>
  <c r="C23" i="4"/>
  <c r="C23" i="6"/>
  <c r="C23" i="5"/>
  <c r="F24" i="8"/>
  <c r="C26" i="4"/>
  <c r="F27" i="8"/>
  <c r="C26" i="6"/>
  <c r="C26" i="5"/>
  <c r="AK27" i="8"/>
  <c r="AM26" i="6"/>
  <c r="AM26" i="5"/>
  <c r="AM26" i="4"/>
  <c r="C29" i="4"/>
  <c r="C29" i="6"/>
  <c r="C29" i="5"/>
  <c r="F30" i="8"/>
  <c r="C22" i="5"/>
  <c r="C22" i="4"/>
  <c r="C22" i="6"/>
  <c r="F23" i="8"/>
  <c r="AM30" i="5"/>
  <c r="AK31" i="8"/>
  <c r="AM30" i="4"/>
  <c r="AM30" i="6"/>
  <c r="C28" i="5"/>
  <c r="C28" i="4"/>
  <c r="C28" i="6"/>
  <c r="F29" i="8"/>
  <c r="AM23" i="6"/>
  <c r="AM23" i="5"/>
  <c r="AK24" i="8"/>
  <c r="AM23" i="4"/>
  <c r="AM29" i="6"/>
  <c r="AM29" i="5"/>
  <c r="AK30" i="8"/>
  <c r="AM29" i="4"/>
  <c r="C30" i="6"/>
  <c r="C30" i="5"/>
  <c r="F31" i="8"/>
  <c r="C30" i="4"/>
  <c r="AR27" i="5" l="1"/>
  <c r="AR27" i="4"/>
  <c r="AR27" i="6"/>
  <c r="AR29" i="6"/>
  <c r="AR29" i="4"/>
  <c r="AR29" i="5"/>
  <c r="AR30" i="5"/>
  <c r="AR30" i="4"/>
  <c r="AR30" i="6"/>
  <c r="AR25" i="5"/>
  <c r="AR25" i="4"/>
  <c r="AR25" i="6"/>
  <c r="AR22" i="5"/>
  <c r="AR35" i="3"/>
  <c r="AR22" i="4"/>
  <c r="AR22" i="6"/>
  <c r="AR24" i="6"/>
  <c r="AR24" i="5"/>
  <c r="AR24" i="4"/>
  <c r="AR23" i="5"/>
  <c r="AR23" i="6"/>
  <c r="AR23" i="4"/>
  <c r="AR32" i="6"/>
  <c r="AR32" i="5"/>
  <c r="AR32" i="4"/>
  <c r="AR28" i="4"/>
  <c r="AR28" i="6"/>
  <c r="AR28" i="5"/>
  <c r="AR26" i="6"/>
  <c r="AR26" i="5"/>
  <c r="AR26" i="4"/>
  <c r="AR31" i="6"/>
  <c r="AR31" i="5"/>
  <c r="AR31" i="4"/>
  <c r="AR35" i="6" l="1"/>
  <c r="AR34" i="3"/>
  <c r="AR35" i="5"/>
  <c r="AR35" i="4"/>
  <c r="O37" i="3"/>
  <c r="O37" i="5" l="1"/>
  <c r="O37" i="4"/>
  <c r="O37" i="6"/>
  <c r="AR34" i="5"/>
  <c r="AR34" i="4"/>
  <c r="AR34" i="6"/>
  <c r="AR33" i="3"/>
  <c r="AR33" i="4" l="1"/>
  <c r="AR33" i="6"/>
  <c r="AR33"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<sst xmlns="http://schemas.openxmlformats.org/spreadsheetml/2006/main" count="361" uniqueCount="257">
  <si>
    <r>
      <rPr>
        <b/>
        <sz val="20"/>
        <color rgb="FFFF0000"/>
        <rFont val="ＭＳ ゴシック"/>
        <family val="3"/>
        <charset val="128"/>
      </rPr>
      <t>【</t>
    </r>
    <r>
      <rPr>
        <b/>
        <sz val="26"/>
        <color rgb="FFFF0000"/>
        <rFont val="ＭＳ ゴシック"/>
        <family val="3"/>
        <charset val="128"/>
      </rPr>
      <t>民間企業・個人</t>
    </r>
    <r>
      <rPr>
        <b/>
        <sz val="20"/>
        <color rgb="FFFF0000"/>
        <rFont val="ＭＳ ゴシック"/>
        <family val="3"/>
        <charset val="128"/>
      </rPr>
      <t>用】</t>
    </r>
    <r>
      <rPr>
        <b/>
        <sz val="20"/>
        <color theme="1"/>
        <rFont val="ＭＳ ゴシック"/>
        <family val="3"/>
        <charset val="128"/>
      </rPr>
      <t>国土調査関係図書申込書</t>
    </r>
    <rPh sb="1" eb="3">
      <t>ミンカン</t>
    </rPh>
    <rPh sb="3" eb="5">
      <t>キギョウ</t>
    </rPh>
    <rPh sb="6" eb="8">
      <t>コジン</t>
    </rPh>
    <rPh sb="8" eb="9">
      <t>ヨウ</t>
    </rPh>
    <rPh sb="10" eb="12">
      <t>コクド</t>
    </rPh>
    <rPh sb="12" eb="14">
      <t>チョウサ</t>
    </rPh>
    <rPh sb="14" eb="16">
      <t>カンケイ</t>
    </rPh>
    <rPh sb="16" eb="18">
      <t>トショ</t>
    </rPh>
    <rPh sb="18" eb="21">
      <t>モウシコミショ</t>
    </rPh>
    <phoneticPr fontId="7"/>
  </si>
  <si>
    <t>注文日：</t>
    <rPh sb="0" eb="3">
      <t>チュウモンビ</t>
    </rPh>
    <phoneticPr fontId="10"/>
  </si>
  <si>
    <t>年　　月　　日</t>
    <rPh sb="0" eb="1">
      <t>ネン</t>
    </rPh>
    <rPh sb="3" eb="4">
      <t>ツキ</t>
    </rPh>
    <rPh sb="6" eb="7">
      <t>ヒ</t>
    </rPh>
    <phoneticPr fontId="10"/>
  </si>
  <si>
    <t>　　　　　　　　全国国土調査協会 発行図書</t>
    <rPh sb="8" eb="10">
      <t>ゼンコク</t>
    </rPh>
    <rPh sb="17" eb="19">
      <t>ハッコウ</t>
    </rPh>
    <rPh sb="19" eb="21">
      <t>トショ</t>
    </rPh>
    <phoneticPr fontId="7"/>
  </si>
  <si>
    <t>販売価格
（税込価格）</t>
    <rPh sb="0" eb="2">
      <t>ハンバイ</t>
    </rPh>
    <rPh sb="2" eb="4">
      <t>カカク</t>
    </rPh>
    <rPh sb="6" eb="8">
      <t>ゼイコ</t>
    </rPh>
    <rPh sb="8" eb="10">
      <t>カカク</t>
    </rPh>
    <phoneticPr fontId="7"/>
  </si>
  <si>
    <t>数量</t>
    <rPh sb="0" eb="2">
      <t>スウリョウ</t>
    </rPh>
    <phoneticPr fontId="7"/>
  </si>
  <si>
    <t>備考</t>
    <rPh sb="0" eb="2">
      <t>ビコウ</t>
    </rPh>
    <phoneticPr fontId="7"/>
  </si>
  <si>
    <t>国土調査関係法令集（改訂第１２版）</t>
    <phoneticPr fontId="7"/>
  </si>
  <si>
    <t>地籍調査事業費積算基準書（２０２５年度版）</t>
    <rPh sb="2" eb="4">
      <t>チョウサ</t>
    </rPh>
    <rPh sb="4" eb="7">
      <t>ジギョウヒ</t>
    </rPh>
    <rPh sb="7" eb="9">
      <t>セキサン</t>
    </rPh>
    <rPh sb="9" eb="12">
      <t>キジュンショ</t>
    </rPh>
    <rPh sb="17" eb="19">
      <t>ネンド</t>
    </rPh>
    <rPh sb="19" eb="20">
      <t>バン</t>
    </rPh>
    <phoneticPr fontId="7"/>
  </si>
  <si>
    <t>地籍調査　初任者マニュアル</t>
    <rPh sb="0" eb="2">
      <t>チセキ</t>
    </rPh>
    <rPh sb="2" eb="4">
      <t>チョウサ</t>
    </rPh>
    <rPh sb="5" eb="8">
      <t>ショニンシャ</t>
    </rPh>
    <phoneticPr fontId="7"/>
  </si>
  <si>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7"/>
  </si>
  <si>
    <t>街区境界、航測法未掲載</t>
    <rPh sb="0" eb="2">
      <t>ガイク</t>
    </rPh>
    <rPh sb="2" eb="4">
      <t>キョウカイ</t>
    </rPh>
    <rPh sb="5" eb="7">
      <t>コウソク</t>
    </rPh>
    <rPh sb="7" eb="8">
      <t>ホウ</t>
    </rPh>
    <rPh sb="8" eb="11">
      <t>ミケイサイ</t>
    </rPh>
    <phoneticPr fontId="7"/>
  </si>
  <si>
    <t>一筆地調査の手引き</t>
    <rPh sb="0" eb="2">
      <t>イッピツ</t>
    </rPh>
    <rPh sb="2" eb="3">
      <t>チ</t>
    </rPh>
    <rPh sb="3" eb="5">
      <t>チョウサ</t>
    </rPh>
    <rPh sb="6" eb="8">
      <t>テビ</t>
    </rPh>
    <phoneticPr fontId="7"/>
  </si>
  <si>
    <t>地籍測量の手引（第８版・令和３年版）</t>
    <rPh sb="5" eb="7">
      <t>テビキ</t>
    </rPh>
    <rPh sb="8" eb="9">
      <t>ダイ</t>
    </rPh>
    <rPh sb="10" eb="11">
      <t>ハン</t>
    </rPh>
    <rPh sb="12" eb="14">
      <t>レイワ</t>
    </rPh>
    <rPh sb="15" eb="16">
      <t>ネン</t>
    </rPh>
    <rPh sb="16" eb="17">
      <t>バン</t>
    </rPh>
    <phoneticPr fontId="7"/>
  </si>
  <si>
    <t>地籍測量成果検定における指摘事例集（第３版）</t>
    <rPh sb="18" eb="19">
      <t>ダイ</t>
    </rPh>
    <rPh sb="20" eb="21">
      <t>ハン</t>
    </rPh>
    <phoneticPr fontId="7"/>
  </si>
  <si>
    <t>地籍調査研修テキスト（令和７年度版）</t>
    <rPh sb="0" eb="6">
      <t>チセキチョウサケンシュウ</t>
    </rPh>
    <rPh sb="11" eb="13">
      <t>レイワ</t>
    </rPh>
    <rPh sb="14" eb="15">
      <t>ネン</t>
    </rPh>
    <rPh sb="15" eb="16">
      <t>ド</t>
    </rPh>
    <rPh sb="16" eb="17">
      <t>バン</t>
    </rPh>
    <phoneticPr fontId="7"/>
  </si>
  <si>
    <t>地籍工程管理研修テキスト（令和７年度版）</t>
    <rPh sb="0" eb="2">
      <t>チセキ</t>
    </rPh>
    <rPh sb="2" eb="4">
      <t>コウテイ</t>
    </rPh>
    <rPh sb="4" eb="6">
      <t>カンリ</t>
    </rPh>
    <rPh sb="6" eb="8">
      <t>ケンシュウ</t>
    </rPh>
    <rPh sb="13" eb="15">
      <t>レイワ</t>
    </rPh>
    <rPh sb="16" eb="17">
      <t>ネン</t>
    </rPh>
    <rPh sb="17" eb="18">
      <t>ド</t>
    </rPh>
    <rPh sb="18" eb="19">
      <t>バン</t>
    </rPh>
    <phoneticPr fontId="7"/>
  </si>
  <si>
    <t>みなさんの暮らしにつながる地籍調査＜一般編＞</t>
    <rPh sb="20" eb="21">
      <t>ヘン</t>
    </rPh>
    <phoneticPr fontId="7"/>
  </si>
  <si>
    <t>パンフレット</t>
    <phoneticPr fontId="7"/>
  </si>
  <si>
    <t>みなさんの暮らしにつながる地籍調査＜街区境界調査編＞</t>
    <rPh sb="24" eb="25">
      <t>ヘン</t>
    </rPh>
    <phoneticPr fontId="7"/>
  </si>
  <si>
    <t>みなさんの暮らしにつながる地籍調査＜リモセン編＞</t>
    <rPh sb="22" eb="23">
      <t>ヘン</t>
    </rPh>
    <phoneticPr fontId="7"/>
  </si>
  <si>
    <t>地籍調査をすすめましょう（平成27年版）</t>
    <phoneticPr fontId="7"/>
  </si>
  <si>
    <t>まもってあげたい未来の安心－地籍調査のあらまし（平成28年版）</t>
    <phoneticPr fontId="7"/>
  </si>
  <si>
    <t>ザ・ちせき(マンガ)（平成26年版）</t>
    <phoneticPr fontId="7"/>
  </si>
  <si>
    <t>小冊子</t>
    <phoneticPr fontId="7"/>
  </si>
  <si>
    <t>安全な地籍調査（平成21年版）</t>
    <phoneticPr fontId="7"/>
  </si>
  <si>
    <t>　　　　　　　　【斡旋図書】民事法務協会</t>
    <phoneticPr fontId="7"/>
  </si>
  <si>
    <t>表示登記教材 地目認定（改訂版）</t>
    <phoneticPr fontId="7"/>
  </si>
  <si>
    <t>民事法務協会から請求・発送</t>
    <rPh sb="8" eb="10">
      <t>セイキュウ</t>
    </rPh>
    <phoneticPr fontId="7"/>
  </si>
  <si>
    <t>表示登記教材 建物認定（４訂版）</t>
    <phoneticPr fontId="7"/>
  </si>
  <si>
    <t>　　　　　　　　【斡旋図書】日本国土調査測量協会</t>
    <phoneticPr fontId="7"/>
  </si>
  <si>
    <t>地籍測量及び地積測定における作業の記録及び成果の記載例〈地上法版〉</t>
  </si>
  <si>
    <t>日本国土調査測量協会から
請求・発送</t>
    <phoneticPr fontId="10"/>
  </si>
  <si>
    <t>航測法による地籍調査における作業の記録及び成果の記載例</t>
    <phoneticPr fontId="7"/>
  </si>
  <si>
    <t>地籍フォーマット2000の手引き ～数値地籍情報の利活用に向けて～</t>
    <rPh sb="18" eb="20">
      <t>スウチ</t>
    </rPh>
    <rPh sb="20" eb="22">
      <t>チセキ</t>
    </rPh>
    <rPh sb="22" eb="24">
      <t>ジョウホウ</t>
    </rPh>
    <rPh sb="25" eb="28">
      <t>リカツヨウ</t>
    </rPh>
    <rPh sb="29" eb="30">
      <t>ム</t>
    </rPh>
    <phoneticPr fontId="7"/>
  </si>
  <si>
    <t>地籍調査ハンドブック(平成23年度版)</t>
    <phoneticPr fontId="7"/>
  </si>
  <si>
    <t>【送付先】</t>
    <phoneticPr fontId="7"/>
  </si>
  <si>
    <t>ご住所</t>
    <rPh sb="1" eb="3">
      <t>ジュウショ</t>
    </rPh>
    <phoneticPr fontId="7"/>
  </si>
  <si>
    <t>郵便番号</t>
    <rPh sb="0" eb="4">
      <t>ユウビンバンゴウ</t>
    </rPh>
    <phoneticPr fontId="7"/>
  </si>
  <si>
    <t xml:space="preserve"> （記入例）100-1234</t>
    <rPh sb="2" eb="4">
      <t>キニュウ</t>
    </rPh>
    <rPh sb="4" eb="5">
      <t>レイ</t>
    </rPh>
    <phoneticPr fontId="10"/>
  </si>
  <si>
    <t>社名または氏名</t>
    <rPh sb="0" eb="2">
      <t>シャメイ</t>
    </rPh>
    <rPh sb="5" eb="7">
      <t>シメイ</t>
    </rPh>
    <phoneticPr fontId="7"/>
  </si>
  <si>
    <t>部署名</t>
    <rPh sb="0" eb="2">
      <t>ブショ</t>
    </rPh>
    <rPh sb="2" eb="3">
      <t>メイ</t>
    </rPh>
    <phoneticPr fontId="7"/>
  </si>
  <si>
    <t>担当者</t>
    <rPh sb="0" eb="3">
      <t>タントウシャ</t>
    </rPh>
    <phoneticPr fontId="7"/>
  </si>
  <si>
    <t>メールアドレス</t>
    <phoneticPr fontId="7"/>
  </si>
  <si>
    <t>電話番号</t>
    <rPh sb="0" eb="2">
      <t>デンワ</t>
    </rPh>
    <rPh sb="2" eb="4">
      <t>バンゴウ</t>
    </rPh>
    <phoneticPr fontId="7"/>
  </si>
  <si>
    <t>（記入例）03-1111-2222</t>
    <phoneticPr fontId="10"/>
  </si>
  <si>
    <t>内線</t>
    <rPh sb="0" eb="2">
      <t>ナイセン</t>
    </rPh>
    <phoneticPr fontId="7"/>
  </si>
  <si>
    <t>その他ご要望等</t>
    <rPh sb="2" eb="3">
      <t>ホカ</t>
    </rPh>
    <rPh sb="4" eb="6">
      <t>ヨウボウ</t>
    </rPh>
    <rPh sb="6" eb="7">
      <t>トウ</t>
    </rPh>
    <phoneticPr fontId="10"/>
  </si>
  <si>
    <t>●申込先：公益社団法人　全国国土調査協会　広報研修部　</t>
    <phoneticPr fontId="7"/>
  </si>
  <si>
    <t>　〒100-0014　東京都千代田区永田町1丁目11番32号　全国町村会館西館8階　</t>
    <phoneticPr fontId="7"/>
  </si>
  <si>
    <t>　　Mail：</t>
    <phoneticPr fontId="10"/>
  </si>
  <si>
    <t>tosho@zen-kyo.or.jp</t>
    <phoneticPr fontId="10"/>
  </si>
  <si>
    <t>※ 申込書はエクセル形式のまま送付をお願いいたします。</t>
    <rPh sb="2" eb="5">
      <t>モウシコミショ</t>
    </rPh>
    <rPh sb="10" eb="12">
      <t>ケイシキ</t>
    </rPh>
    <rPh sb="15" eb="17">
      <t>ソウフ</t>
    </rPh>
    <rPh sb="19" eb="20">
      <t>ネガ</t>
    </rPh>
    <phoneticPr fontId="10"/>
  </si>
  <si>
    <t>●請求書類等はメールに添付して送付します。</t>
    <rPh sb="15" eb="17">
      <t>ソウフ</t>
    </rPh>
    <phoneticPr fontId="10"/>
  </si>
  <si>
    <t>●当協会の図書の発送は、地方公共団体及び国土調査法施行令第1条に規定する団体以外は代金納入の確認後発送します。</t>
    <rPh sb="1" eb="4">
      <t>トウキョウカイ</t>
    </rPh>
    <rPh sb="5" eb="7">
      <t>トショ</t>
    </rPh>
    <rPh sb="8" eb="10">
      <t>ハッソウ</t>
    </rPh>
    <rPh sb="41" eb="43">
      <t>ダイキン</t>
    </rPh>
    <rPh sb="43" eb="45">
      <t>ノウニュウ</t>
    </rPh>
    <rPh sb="46" eb="48">
      <t>カクニン</t>
    </rPh>
    <rPh sb="48" eb="49">
      <t>ゴ</t>
    </rPh>
    <rPh sb="49" eb="51">
      <t>ハッソウ</t>
    </rPh>
    <phoneticPr fontId="7"/>
  </si>
  <si>
    <t>●非会員の場合、送料は注文者負担となります。</t>
    <rPh sb="1" eb="4">
      <t>ヒカイイン</t>
    </rPh>
    <rPh sb="5" eb="7">
      <t>バアイ</t>
    </rPh>
    <rPh sb="8" eb="10">
      <t>ソウリョウ</t>
    </rPh>
    <rPh sb="11" eb="13">
      <t>チュウモン</t>
    </rPh>
    <rPh sb="13" eb="14">
      <t>シャ</t>
    </rPh>
    <rPh sb="14" eb="16">
      <t>フタン</t>
    </rPh>
    <phoneticPr fontId="7"/>
  </si>
  <si>
    <t>　レターパック（ライト・プラス）または宅急便の着払で発送いたしますので、ご了承ください。</t>
    <rPh sb="19" eb="22">
      <t>タッキュウビン</t>
    </rPh>
    <rPh sb="23" eb="25">
      <t>チャクバライ</t>
    </rPh>
    <rPh sb="26" eb="28">
      <t>ハッソウ</t>
    </rPh>
    <rPh sb="37" eb="39">
      <t>リョウショウ</t>
    </rPh>
    <phoneticPr fontId="10"/>
  </si>
  <si>
    <r>
      <rPr>
        <b/>
        <sz val="13"/>
        <rFont val="ＭＳ ゴシック"/>
        <family val="3"/>
        <charset val="128"/>
      </rPr>
      <t>【民事法務協会の書籍をご注文のお客様へ】</t>
    </r>
    <r>
      <rPr>
        <b/>
        <sz val="11"/>
        <rFont val="ＭＳ ゴシック"/>
        <family val="3"/>
        <charset val="128"/>
      </rPr>
      <t xml:space="preserve">
</t>
    </r>
    <r>
      <rPr>
        <b/>
        <sz val="11"/>
        <color rgb="FFFF0000"/>
        <rFont val="ＭＳ ゴシック"/>
        <family val="3"/>
        <charset val="128"/>
      </rPr>
      <t>　一般財団法人民事法務協会から書籍及び代金請求書が送付されます。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代金振込先が当協会と異なりますので、ご留意ください。</t>
    </r>
    <rPh sb="8" eb="10">
      <t>ショセキ</t>
    </rPh>
    <rPh sb="12" eb="14">
      <t>チュウモン</t>
    </rPh>
    <rPh sb="16" eb="18">
      <t>キャクサマ</t>
    </rPh>
    <rPh sb="74" eb="76">
      <t>リュウイ</t>
    </rPh>
    <phoneticPr fontId="10"/>
  </si>
  <si>
    <r>
      <rPr>
        <b/>
        <sz val="13"/>
        <rFont val="ＭＳ ゴシック"/>
        <family val="3"/>
        <charset val="128"/>
      </rPr>
      <t>【日本国土調査測量協会の書籍をご注文のお客様へ】</t>
    </r>
    <r>
      <rPr>
        <sz val="11"/>
        <rFont val="ＭＳ ゴシック"/>
        <family val="3"/>
        <charset val="128"/>
      </rPr>
      <t xml:space="preserve">
</t>
    </r>
    <r>
      <rPr>
        <b/>
        <sz val="11"/>
        <color rgb="FFFF0000"/>
        <rFont val="ＭＳ ゴシック"/>
        <family val="3"/>
        <charset val="128"/>
      </rPr>
      <t xml:space="preserve">　一般社団法人日本国土調査測量協会から書籍及び代金請求書が送付されます。
</t>
    </r>
    <r>
      <rPr>
        <b/>
        <sz val="11"/>
        <rFont val="ＭＳ ゴシック"/>
        <family val="3"/>
        <charset val="128"/>
      </rPr>
      <t>　</t>
    </r>
    <r>
      <rPr>
        <b/>
        <u val="double"/>
        <sz val="11"/>
        <rFont val="ＭＳ ゴシック"/>
        <family val="3"/>
        <charset val="128"/>
      </rPr>
      <t>代金振込先が当協会と異なりますので、ご留意ください。</t>
    </r>
    <r>
      <rPr>
        <sz val="11"/>
        <rFont val="ＭＳ ゴシック"/>
        <family val="3"/>
        <charset val="128"/>
      </rPr>
      <t xml:space="preserve">
　※(注)日本国土調査測量協会の会員でない場合の価格です。会員の方は同協会にお問い合わせください。</t>
    </r>
    <rPh sb="1" eb="3">
      <t>ニホン</t>
    </rPh>
    <rPh sb="82" eb="84">
      <t>リュウイ</t>
    </rPh>
    <phoneticPr fontId="10"/>
  </si>
  <si>
    <t>　</t>
    <phoneticPr fontId="10"/>
  </si>
  <si>
    <r>
      <rPr>
        <b/>
        <sz val="20"/>
        <color rgb="FF00B050"/>
        <rFont val="ＭＳ Ｐゴシック"/>
        <family val="3"/>
        <charset val="128"/>
      </rPr>
      <t>【</t>
    </r>
    <r>
      <rPr>
        <b/>
        <sz val="25"/>
        <color rgb="FF00B050"/>
        <rFont val="ＭＳ Ｐゴシック"/>
        <family val="3"/>
        <charset val="128"/>
      </rPr>
      <t>民間</t>
    </r>
    <r>
      <rPr>
        <b/>
        <sz val="20"/>
        <color rgb="FF00B050"/>
        <rFont val="ＭＳ Ｐゴシック"/>
        <family val="3"/>
        <charset val="128"/>
      </rPr>
      <t>用】</t>
    </r>
    <r>
      <rPr>
        <b/>
        <sz val="20"/>
        <color theme="1"/>
        <rFont val="ＭＳ Ｐゴシック"/>
        <family val="3"/>
        <charset val="128"/>
      </rPr>
      <t>国土調査関係図書申込書</t>
    </r>
    <rPh sb="1" eb="3">
      <t>ミンカン</t>
    </rPh>
    <rPh sb="3" eb="4">
      <t>ヨウ</t>
    </rPh>
    <rPh sb="5" eb="7">
      <t>コクド</t>
    </rPh>
    <rPh sb="7" eb="9">
      <t>チョウサ</t>
    </rPh>
    <rPh sb="9" eb="11">
      <t>カンケイ</t>
    </rPh>
    <rPh sb="11" eb="13">
      <t>トショ</t>
    </rPh>
    <rPh sb="13" eb="16">
      <t>モウシコミショ</t>
    </rPh>
    <phoneticPr fontId="7"/>
  </si>
  <si>
    <t>管理番号</t>
    <rPh sb="0" eb="2">
      <t>カンリ</t>
    </rPh>
    <rPh sb="2" eb="4">
      <t>バンゴウ</t>
    </rPh>
    <phoneticPr fontId="10"/>
  </si>
  <si>
    <t>　　　　　　　　全国国土調査協会発行図書</t>
    <rPh sb="8" eb="10">
      <t>ゼンコク</t>
    </rPh>
    <rPh sb="16" eb="18">
      <t>ハッコウ</t>
    </rPh>
    <rPh sb="18" eb="20">
      <t>トショ</t>
    </rPh>
    <phoneticPr fontId="7"/>
  </si>
  <si>
    <t>販売価格
（税込）</t>
    <rPh sb="0" eb="2">
      <t>ハンバイ</t>
    </rPh>
    <rPh sb="2" eb="4">
      <t>カカク</t>
    </rPh>
    <rPh sb="6" eb="8">
      <t>ゼイコ</t>
    </rPh>
    <phoneticPr fontId="7"/>
  </si>
  <si>
    <t>金額
合計</t>
    <rPh sb="0" eb="2">
      <t>キンガク</t>
    </rPh>
    <rPh sb="3" eb="5">
      <t>ゴウケイ</t>
    </rPh>
    <phoneticPr fontId="10"/>
  </si>
  <si>
    <t>書籍厚さ
単位：ｍｍ</t>
    <rPh sb="0" eb="2">
      <t>ショセキ</t>
    </rPh>
    <rPh sb="2" eb="3">
      <t>アツ</t>
    </rPh>
    <rPh sb="5" eb="7">
      <t>タンイ</t>
    </rPh>
    <phoneticPr fontId="10"/>
  </si>
  <si>
    <t>厚さ
合計</t>
    <rPh sb="0" eb="1">
      <t>アツ</t>
    </rPh>
    <rPh sb="3" eb="5">
      <t>ゴウケイ</t>
    </rPh>
    <phoneticPr fontId="10"/>
  </si>
  <si>
    <t>書籍重さ
単位：ｇ</t>
    <rPh sb="0" eb="2">
      <t>ショセキ</t>
    </rPh>
    <rPh sb="2" eb="3">
      <t>オモ</t>
    </rPh>
    <rPh sb="5" eb="7">
      <t>タンイ</t>
    </rPh>
    <phoneticPr fontId="10"/>
  </si>
  <si>
    <t>重さ
合計</t>
    <rPh sb="0" eb="1">
      <t>オモ</t>
    </rPh>
    <rPh sb="3" eb="5">
      <t>ゴウケイ</t>
    </rPh>
    <phoneticPr fontId="10"/>
  </si>
  <si>
    <t>品名</t>
    <rPh sb="0" eb="2">
      <t>ヒンメイ</t>
    </rPh>
    <phoneticPr fontId="10"/>
  </si>
  <si>
    <t>価格</t>
    <rPh sb="0" eb="2">
      <t>カカク</t>
    </rPh>
    <phoneticPr fontId="10"/>
  </si>
  <si>
    <t>数量</t>
    <rPh sb="0" eb="2">
      <t>スウリョウ</t>
    </rPh>
    <phoneticPr fontId="10"/>
  </si>
  <si>
    <t>小計</t>
    <rPh sb="0" eb="2">
      <t>ショウケイ</t>
    </rPh>
    <phoneticPr fontId="10"/>
  </si>
  <si>
    <t>正誤表あり</t>
    <phoneticPr fontId="10"/>
  </si>
  <si>
    <t>正誤表あり</t>
  </si>
  <si>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7"/>
  </si>
  <si>
    <t>地籍調査研修テキスト（令和７年度版）</t>
    <rPh sb="0" eb="4">
      <t>チセキチョウサ</t>
    </rPh>
    <rPh sb="4" eb="6">
      <t>ケンシュウ</t>
    </rPh>
    <rPh sb="11" eb="13">
      <t>レイワ</t>
    </rPh>
    <rPh sb="14" eb="15">
      <t>ネン</t>
    </rPh>
    <rPh sb="15" eb="16">
      <t>ド</t>
    </rPh>
    <rPh sb="16" eb="17">
      <t>バン</t>
    </rPh>
    <phoneticPr fontId="7"/>
  </si>
  <si>
    <t>まもってあげたい未来の安心－地籍調査のあらまし　　　　　　　（平成28年版）</t>
    <phoneticPr fontId="7"/>
  </si>
  <si>
    <t>　　　　　　【斡旋図書】民事法務協会</t>
    <phoneticPr fontId="7"/>
  </si>
  <si>
    <t>表示登記教材 地目認定（改訂版）　</t>
    <phoneticPr fontId="7"/>
  </si>
  <si>
    <t>※書籍はメール依頼
※台帳は￥０で入力</t>
    <rPh sb="1" eb="3">
      <t>ショセキ</t>
    </rPh>
    <rPh sb="7" eb="9">
      <t>イライ</t>
    </rPh>
    <rPh sb="11" eb="13">
      <t>ダイチョウ</t>
    </rPh>
    <rPh sb="17" eb="19">
      <t>ニュウリョク</t>
    </rPh>
    <phoneticPr fontId="7"/>
  </si>
  <si>
    <t>郵送不要</t>
    <rPh sb="0" eb="2">
      <t>ユウソウ</t>
    </rPh>
    <rPh sb="2" eb="4">
      <t>フヨウ</t>
    </rPh>
    <phoneticPr fontId="10"/>
  </si>
  <si>
    <t>表示登記教材 建物認定（４訂版）　</t>
    <phoneticPr fontId="7"/>
  </si>
  <si>
    <t xml:space="preserve">4,620 </t>
  </si>
  <si>
    <t>　　　　　　【斡旋図書】日本国土調査測量協会</t>
    <phoneticPr fontId="7"/>
  </si>
  <si>
    <t>地籍測量及び地積測定における作業の記録及び成果の記載例   〈地上法版〉</t>
    <phoneticPr fontId="7"/>
  </si>
  <si>
    <t xml:space="preserve">6,500 </t>
  </si>
  <si>
    <r>
      <rPr>
        <b/>
        <sz val="11"/>
        <color rgb="FFFF0000"/>
        <rFont val="ＭＳ Ｐゴシック"/>
        <family val="3"/>
        <charset val="128"/>
      </rPr>
      <t>※民間はメール依頼のみ！</t>
    </r>
    <r>
      <rPr>
        <sz val="11"/>
        <color rgb="FFFF0000"/>
        <rFont val="ＭＳ Ｐゴシック"/>
        <family val="3"/>
        <charset val="128"/>
      </rPr>
      <t xml:space="preserve">
</t>
    </r>
    <r>
      <rPr>
        <b/>
        <sz val="11"/>
        <color rgb="FFFF0000"/>
        <rFont val="ＭＳ Ｐゴシック"/>
        <family val="3"/>
        <charset val="128"/>
      </rPr>
      <t>※台帳入力不要！</t>
    </r>
    <rPh sb="14" eb="16">
      <t>ダイチョウ</t>
    </rPh>
    <phoneticPr fontId="7"/>
  </si>
  <si>
    <t xml:space="preserve">4,500 </t>
  </si>
  <si>
    <t>地籍フォーマット2000の手引き～数値地籍情報の利活用に向けて～</t>
    <rPh sb="17" eb="19">
      <t>スウチ</t>
    </rPh>
    <rPh sb="19" eb="21">
      <t>チセキ</t>
    </rPh>
    <rPh sb="21" eb="23">
      <t>ジョウホウ</t>
    </rPh>
    <rPh sb="24" eb="27">
      <t>リカツヨウ</t>
    </rPh>
    <rPh sb="28" eb="29">
      <t>ム</t>
    </rPh>
    <phoneticPr fontId="7"/>
  </si>
  <si>
    <t xml:space="preserve">4,600 </t>
  </si>
  <si>
    <t xml:space="preserve">2,950 </t>
  </si>
  <si>
    <t xml:space="preserve">送 料   </t>
    <rPh sb="0" eb="1">
      <t>ソウ</t>
    </rPh>
    <rPh sb="2" eb="3">
      <t>リョウ</t>
    </rPh>
    <phoneticPr fontId="7"/>
  </si>
  <si>
    <t>合 計</t>
    <rPh sb="0" eb="1">
      <t>ゴウ</t>
    </rPh>
    <rPh sb="2" eb="3">
      <t>ケイ</t>
    </rPh>
    <phoneticPr fontId="10"/>
  </si>
  <si>
    <t>厚さ合計</t>
    <rPh sb="0" eb="1">
      <t>アツ</t>
    </rPh>
    <rPh sb="2" eb="4">
      <t>ゴウケイ</t>
    </rPh>
    <phoneticPr fontId="7"/>
  </si>
  <si>
    <t>重さ合計</t>
    <rPh sb="0" eb="1">
      <t>オモ</t>
    </rPh>
    <rPh sb="2" eb="4">
      <t>ゴウケイ</t>
    </rPh>
    <phoneticPr fontId="7"/>
  </si>
  <si>
    <t>送 料</t>
    <rPh sb="0" eb="1">
      <t>ソウ</t>
    </rPh>
    <rPh sb="2" eb="3">
      <t>リョウ</t>
    </rPh>
    <phoneticPr fontId="10"/>
  </si>
  <si>
    <t>（送付先）</t>
    <rPh sb="1" eb="4">
      <t>ソウフサキ</t>
    </rPh>
    <phoneticPr fontId="7"/>
  </si>
  <si>
    <t>総 計</t>
    <rPh sb="0" eb="1">
      <t>ソウ</t>
    </rPh>
    <rPh sb="2" eb="3">
      <t>ケイ</t>
    </rPh>
    <phoneticPr fontId="10"/>
  </si>
  <si>
    <t>クロネコヤマト
ビジネスメンバーズ
宅急便料金表</t>
    <rPh sb="18" eb="21">
      <t>タッキュウビン</t>
    </rPh>
    <rPh sb="21" eb="24">
      <t>リョウキンヒョウ</t>
    </rPh>
    <phoneticPr fontId="10"/>
  </si>
  <si>
    <t>https://bmypage.kuronekoyamato.co.jp/bmypage/servlet/jp.co.kuronekoyamato.wur.hmp.servlet.user.HMPLGI0010JspServlet</t>
    <phoneticPr fontId="10"/>
  </si>
  <si>
    <t>ログイン</t>
    <phoneticPr fontId="10"/>
  </si>
  <si>
    <t xml:space="preserve">お役様コード </t>
    <rPh sb="1" eb="3">
      <t>ヤクサマ</t>
    </rPh>
    <phoneticPr fontId="10"/>
  </si>
  <si>
    <t>パスワード</t>
    <phoneticPr fontId="10"/>
  </si>
  <si>
    <t>zenF8Kouhou</t>
    <phoneticPr fontId="10"/>
  </si>
  <si>
    <t>レターパックライト</t>
    <phoneticPr fontId="10"/>
  </si>
  <si>
    <t>A4サイズ・厚さ３ｃｍ以内・4kgまで全国一律料</t>
    <rPh sb="6" eb="7">
      <t>アツ</t>
    </rPh>
    <rPh sb="11" eb="13">
      <t>イナイ</t>
    </rPh>
    <phoneticPr fontId="10"/>
  </si>
  <si>
    <t>その他ご要望等</t>
    <rPh sb="2" eb="3">
      <t>タ</t>
    </rPh>
    <rPh sb="6" eb="7">
      <t>トウ</t>
    </rPh>
    <phoneticPr fontId="10"/>
  </si>
  <si>
    <t>レターパックプラス</t>
    <phoneticPr fontId="10"/>
  </si>
  <si>
    <t>A4サイズ・厚さ制限なし・4kgまで全国一律料</t>
    <rPh sb="6" eb="7">
      <t>アツ</t>
    </rPh>
    <rPh sb="8" eb="10">
      <t>セイゲン</t>
    </rPh>
    <phoneticPr fontId="10"/>
  </si>
  <si>
    <t/>
  </si>
  <si>
    <t>会員価格</t>
    <rPh sb="0" eb="2">
      <t>カイイン</t>
    </rPh>
    <rPh sb="2" eb="4">
      <t>カカク</t>
    </rPh>
    <phoneticPr fontId="10"/>
  </si>
  <si>
    <t xml:space="preserve">全国国土調査協会 </t>
    <phoneticPr fontId="10"/>
  </si>
  <si>
    <t>日本国土調査測量協会</t>
    <phoneticPr fontId="10"/>
  </si>
  <si>
    <t>日本加除出版</t>
    <rPh sb="0" eb="2">
      <t>ニホン</t>
    </rPh>
    <rPh sb="2" eb="4">
      <t>カジョ</t>
    </rPh>
    <rPh sb="4" eb="6">
      <t>シュッパン</t>
    </rPh>
    <phoneticPr fontId="10"/>
  </si>
  <si>
    <t>民事法務協会</t>
    <rPh sb="0" eb="2">
      <t>ミンジ</t>
    </rPh>
    <rPh sb="2" eb="6">
      <t>ホウムキョウカイ</t>
    </rPh>
    <phoneticPr fontId="10"/>
  </si>
  <si>
    <t>注文台帳</t>
    <rPh sb="0" eb="4">
      <t>チュウモンダイチョウ</t>
    </rPh>
    <phoneticPr fontId="10"/>
  </si>
  <si>
    <t>請求№</t>
    <rPh sb="0" eb="2">
      <t>セイキュウ</t>
    </rPh>
    <phoneticPr fontId="10"/>
  </si>
  <si>
    <t>会員
種別</t>
    <rPh sb="0" eb="2">
      <t>カイイン</t>
    </rPh>
    <rPh sb="3" eb="5">
      <t>シュベツ</t>
    </rPh>
    <phoneticPr fontId="10"/>
  </si>
  <si>
    <t>書籍
金額</t>
    <rPh sb="0" eb="2">
      <t>ショセキ</t>
    </rPh>
    <rPh sb="3" eb="5">
      <t>キンガク</t>
    </rPh>
    <phoneticPr fontId="10"/>
  </si>
  <si>
    <t>送料
（会員）</t>
    <rPh sb="0" eb="2">
      <t>ソウリョウ</t>
    </rPh>
    <rPh sb="4" eb="6">
      <t>カイイン</t>
    </rPh>
    <phoneticPr fontId="10"/>
  </si>
  <si>
    <r>
      <t xml:space="preserve">送料
</t>
    </r>
    <r>
      <rPr>
        <sz val="10"/>
        <rFont val="ＭＳ Ｐゴシック"/>
        <family val="3"/>
        <charset val="128"/>
      </rPr>
      <t>（非会員）</t>
    </r>
    <rPh sb="0" eb="2">
      <t>ソウリョウ</t>
    </rPh>
    <rPh sb="4" eb="5">
      <t>ヒ</t>
    </rPh>
    <rPh sb="5" eb="7">
      <t>カイイン</t>
    </rPh>
    <phoneticPr fontId="10"/>
  </si>
  <si>
    <t>請求書発送日</t>
    <rPh sb="0" eb="3">
      <t>セイキュウショ</t>
    </rPh>
    <rPh sb="3" eb="5">
      <t>ハッソウ</t>
    </rPh>
    <rPh sb="5" eb="6">
      <t>ビ</t>
    </rPh>
    <phoneticPr fontId="10"/>
  </si>
  <si>
    <t>入金日</t>
    <rPh sb="0" eb="2">
      <t>ニュウキン</t>
    </rPh>
    <rPh sb="2" eb="3">
      <t>ヒ</t>
    </rPh>
    <phoneticPr fontId="10"/>
  </si>
  <si>
    <t>発送日</t>
    <rPh sb="0" eb="2">
      <t>ハッソウ</t>
    </rPh>
    <rPh sb="2" eb="3">
      <t>ヒ</t>
    </rPh>
    <phoneticPr fontId="10"/>
  </si>
  <si>
    <t>名前</t>
    <rPh sb="0" eb="2">
      <t>ナマエ</t>
    </rPh>
    <phoneticPr fontId="10"/>
  </si>
  <si>
    <t>郵便番号</t>
    <rPh sb="0" eb="2">
      <t>ユウビン</t>
    </rPh>
    <rPh sb="2" eb="4">
      <t>バンゴウ</t>
    </rPh>
    <phoneticPr fontId="10"/>
  </si>
  <si>
    <t>住所</t>
    <rPh sb="0" eb="2">
      <t>ジュウショ</t>
    </rPh>
    <phoneticPr fontId="10"/>
  </si>
  <si>
    <t>電話番号</t>
    <rPh sb="0" eb="2">
      <t>デンワ</t>
    </rPh>
    <rPh sb="2" eb="4">
      <t>バンゴウ</t>
    </rPh>
    <phoneticPr fontId="10"/>
  </si>
  <si>
    <t>メルアド</t>
    <phoneticPr fontId="10"/>
  </si>
  <si>
    <t>法令集
第12版
会員</t>
    <rPh sb="0" eb="3">
      <t>ホウレイシュウ</t>
    </rPh>
    <rPh sb="9" eb="11">
      <t>カイイン</t>
    </rPh>
    <phoneticPr fontId="4"/>
  </si>
  <si>
    <t>法令集
第12版
非会員</t>
    <rPh sb="9" eb="10">
      <t>ヒ</t>
    </rPh>
    <phoneticPr fontId="4"/>
  </si>
  <si>
    <t>積算基準書
2025
会員</t>
    <rPh sb="0" eb="2">
      <t>セキサン</t>
    </rPh>
    <rPh sb="2" eb="4">
      <t>キジュン</t>
    </rPh>
    <rPh sb="4" eb="5">
      <t>ショ</t>
    </rPh>
    <rPh sb="11" eb="13">
      <t>カイイン</t>
    </rPh>
    <phoneticPr fontId="4"/>
  </si>
  <si>
    <t>積算基準書
2025
非会員</t>
    <rPh sb="0" eb="2">
      <t>セキサン</t>
    </rPh>
    <rPh sb="2" eb="4">
      <t>キジュン</t>
    </rPh>
    <rPh sb="4" eb="5">
      <t>ショ</t>
    </rPh>
    <phoneticPr fontId="4"/>
  </si>
  <si>
    <t>初任者
マニュアル</t>
    <rPh sb="0" eb="3">
      <t>ショニンシャ</t>
    </rPh>
    <phoneticPr fontId="4"/>
  </si>
  <si>
    <t>工程管理及び検査の手引　CD第6版</t>
    <rPh sb="0" eb="2">
      <t>コウテイ</t>
    </rPh>
    <rPh sb="2" eb="4">
      <t>カンリ</t>
    </rPh>
    <rPh sb="4" eb="5">
      <t>オヨ</t>
    </rPh>
    <rPh sb="6" eb="8">
      <t>ケンサ</t>
    </rPh>
    <rPh sb="9" eb="11">
      <t>テビキ</t>
    </rPh>
    <rPh sb="14" eb="15">
      <t>ダイ</t>
    </rPh>
    <rPh sb="16" eb="17">
      <t>バン</t>
    </rPh>
    <phoneticPr fontId="4"/>
  </si>
  <si>
    <t>一筆地
調査の手引</t>
  </si>
  <si>
    <t>地籍測量
の手引
第８版</t>
    <rPh sb="0" eb="2">
      <t>チセキ</t>
    </rPh>
    <rPh sb="2" eb="4">
      <t>ソクリョウ</t>
    </rPh>
    <rPh sb="6" eb="8">
      <t>テビキ</t>
    </rPh>
    <phoneticPr fontId="4"/>
  </si>
  <si>
    <r>
      <t xml:space="preserve">地籍測量成果指摘事例集
</t>
    </r>
    <r>
      <rPr>
        <sz val="9"/>
        <rFont val="Meiryo UI"/>
        <family val="3"/>
        <charset val="128"/>
      </rPr>
      <t>第3版</t>
    </r>
    <rPh sb="0" eb="2">
      <t>チセキ</t>
    </rPh>
    <rPh sb="2" eb="4">
      <t>ソクリョウ</t>
    </rPh>
    <rPh sb="4" eb="6">
      <t>セイカ</t>
    </rPh>
    <phoneticPr fontId="7"/>
  </si>
  <si>
    <t>地籍調査
研修テキスト(R7)</t>
    <rPh sb="2" eb="4">
      <t>チョウサ</t>
    </rPh>
    <phoneticPr fontId="61"/>
  </si>
  <si>
    <t>工程管理
研修テキスト
(R7)</t>
    <rPh sb="0" eb="2">
      <t>コウテイ</t>
    </rPh>
    <rPh sb="2" eb="4">
      <t>カンリ</t>
    </rPh>
    <rPh sb="5" eb="7">
      <t>ケンシュウ</t>
    </rPh>
    <phoneticPr fontId="4"/>
  </si>
  <si>
    <t>一般
パンフレット</t>
    <rPh sb="0" eb="2">
      <t>イッパン</t>
    </rPh>
    <phoneticPr fontId="4"/>
  </si>
  <si>
    <t>街区
パンフレット</t>
    <rPh sb="0" eb="2">
      <t>ガイク</t>
    </rPh>
    <phoneticPr fontId="4"/>
  </si>
  <si>
    <t>リモセン
パンフレット</t>
  </si>
  <si>
    <t>地籍をすすめましょう
パンフレット</t>
    <rPh sb="0" eb="2">
      <t>チセキ</t>
    </rPh>
    <phoneticPr fontId="4"/>
  </si>
  <si>
    <t>まもって
あげたい
パンフレット</t>
  </si>
  <si>
    <t>ザ・ちせき
マンガ</t>
  </si>
  <si>
    <t>安全な
地籍調査</t>
    <rPh sb="0" eb="2">
      <t>アンゼン</t>
    </rPh>
    <rPh sb="4" eb="6">
      <t>チセキ</t>
    </rPh>
    <rPh sb="6" eb="8">
      <t>チョウサ</t>
    </rPh>
    <phoneticPr fontId="4"/>
  </si>
  <si>
    <t>【国測協】
記載例
(地上法)</t>
    <rPh sb="1" eb="2">
      <t>クニ</t>
    </rPh>
    <rPh sb="2" eb="3">
      <t>ソク</t>
    </rPh>
    <rPh sb="3" eb="4">
      <t>キョウ</t>
    </rPh>
    <rPh sb="6" eb="8">
      <t>キサイ</t>
    </rPh>
    <rPh sb="8" eb="9">
      <t>レイ</t>
    </rPh>
    <rPh sb="11" eb="13">
      <t>チジョウ</t>
    </rPh>
    <rPh sb="13" eb="14">
      <t>ホウ</t>
    </rPh>
    <phoneticPr fontId="21"/>
  </si>
  <si>
    <t>【国測協】
記載例
(地上法)</t>
    <rPh sb="1" eb="2">
      <t>クニ</t>
    </rPh>
    <rPh sb="2" eb="3">
      <t>ソク</t>
    </rPh>
    <rPh sb="3" eb="4">
      <t>キョウ</t>
    </rPh>
    <rPh sb="6" eb="8">
      <t>キサイ</t>
    </rPh>
    <rPh sb="8" eb="9">
      <t>レイ</t>
    </rPh>
    <phoneticPr fontId="21"/>
  </si>
  <si>
    <t>【国測協】
記載例
(航測法)</t>
    <rPh sb="6" eb="9">
      <t>キサイレイ</t>
    </rPh>
    <rPh sb="11" eb="13">
      <t>コウソク</t>
    </rPh>
    <rPh sb="13" eb="14">
      <t>ホウ</t>
    </rPh>
    <phoneticPr fontId="21"/>
  </si>
  <si>
    <t>【国測協】
記載例
(航測法)</t>
    <rPh sb="6" eb="9">
      <t>キサイレイ</t>
    </rPh>
    <rPh sb="13" eb="14">
      <t>ホウ</t>
    </rPh>
    <phoneticPr fontId="21"/>
  </si>
  <si>
    <t>【国測協】
フォーマット2000</t>
  </si>
  <si>
    <t>【国測協】
ハンドブック
(H23）</t>
  </si>
  <si>
    <t>納得！明解！筆界をめぐる登記実務</t>
    <rPh sb="0" eb="2">
      <t>ナットク</t>
    </rPh>
    <rPh sb="3" eb="5">
      <t>メイカイ</t>
    </rPh>
    <rPh sb="6" eb="8">
      <t>ヒッカイ</t>
    </rPh>
    <rPh sb="12" eb="16">
      <t>トウキジツム</t>
    </rPh>
    <phoneticPr fontId="10"/>
  </si>
  <si>
    <t>わかる！
国土調査法　逐条解説と実務
Ｑ＆Ａ</t>
    <rPh sb="5" eb="7">
      <t>コクド</t>
    </rPh>
    <rPh sb="7" eb="9">
      <t>チョウサ</t>
    </rPh>
    <rPh sb="9" eb="10">
      <t>ホウ</t>
    </rPh>
    <rPh sb="11" eb="13">
      <t>チクジョウ</t>
    </rPh>
    <rPh sb="13" eb="15">
      <t>カイセツ</t>
    </rPh>
    <rPh sb="16" eb="18">
      <t>ジツム</t>
    </rPh>
    <phoneticPr fontId="21"/>
  </si>
  <si>
    <t>Ｑ＆Ａ
地目、土地の規制・権利などに関する法律と実務</t>
    <phoneticPr fontId="10"/>
  </si>
  <si>
    <t>全訂第三版　
相続における戸籍の見方と登記手続</t>
    <phoneticPr fontId="7"/>
  </si>
  <si>
    <t>Q＆A詳解
土地台帳</t>
    <rPh sb="3" eb="5">
      <t>ショウカイ</t>
    </rPh>
    <rPh sb="6" eb="8">
      <t>トチ</t>
    </rPh>
    <rPh sb="8" eb="10">
      <t>ダイチョウ</t>
    </rPh>
    <phoneticPr fontId="21"/>
  </si>
  <si>
    <t>4改訂 表示
登記にかかる各種図面・地図の作成と訂正の事例集</t>
    <phoneticPr fontId="7"/>
  </si>
  <si>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1"/>
  </si>
  <si>
    <t>Q＆A筆界
特定のための公図・旧土地台帳の知識</t>
    <phoneticPr fontId="7"/>
  </si>
  <si>
    <t>訂版 境界
の理論と実務</t>
    <phoneticPr fontId="7"/>
  </si>
  <si>
    <t>表示登記教
地目認定
改訂版</t>
    <rPh sb="0" eb="2">
      <t>ヒョウジ</t>
    </rPh>
    <rPh sb="2" eb="4">
      <t>トウキ</t>
    </rPh>
    <rPh sb="4" eb="5">
      <t>キョウ</t>
    </rPh>
    <rPh sb="6" eb="8">
      <t>チモク</t>
    </rPh>
    <rPh sb="8" eb="10">
      <t>ニンテイ</t>
    </rPh>
    <rPh sb="11" eb="14">
      <t>カイテイバン</t>
    </rPh>
    <phoneticPr fontId="21"/>
  </si>
  <si>
    <t>表示登記教
建物認定
4訂版</t>
    <phoneticPr fontId="21"/>
  </si>
  <si>
    <t>民</t>
    <rPh sb="0" eb="1">
      <t>タミ</t>
    </rPh>
    <phoneticPr fontId="10"/>
  </si>
  <si>
    <t>名前</t>
    <rPh sb="0" eb="2">
      <t>ナマエ</t>
    </rPh>
    <phoneticPr fontId="58"/>
  </si>
  <si>
    <t>担当者</t>
    <rPh sb="0" eb="3">
      <t>タントウシャ</t>
    </rPh>
    <phoneticPr fontId="58"/>
  </si>
  <si>
    <t>〒</t>
    <phoneticPr fontId="10"/>
  </si>
  <si>
    <t>TEL</t>
    <phoneticPr fontId="10"/>
  </si>
  <si>
    <t>請求番号</t>
    <rPh sb="0" eb="4">
      <t>セイキュウバンゴウ</t>
    </rPh>
    <phoneticPr fontId="10"/>
  </si>
  <si>
    <t>出 版 社</t>
    <rPh sb="0" eb="1">
      <t>デ</t>
    </rPh>
    <rPh sb="2" eb="3">
      <t>バン</t>
    </rPh>
    <rPh sb="4" eb="5">
      <t>シャ</t>
    </rPh>
    <phoneticPr fontId="10"/>
  </si>
  <si>
    <t>会員種別</t>
    <rPh sb="0" eb="2">
      <t>カイイン</t>
    </rPh>
    <rPh sb="2" eb="4">
      <t>シュベツ</t>
    </rPh>
    <phoneticPr fontId="10"/>
  </si>
  <si>
    <t>販売</t>
    <rPh sb="0" eb="2">
      <t>ハンバイ</t>
    </rPh>
    <phoneticPr fontId="10"/>
  </si>
  <si>
    <t>メール</t>
    <phoneticPr fontId="10"/>
  </si>
  <si>
    <t>台帳</t>
    <rPh sb="0" eb="2">
      <t>ダイチョウ</t>
    </rPh>
    <phoneticPr fontId="10"/>
  </si>
  <si>
    <t>請求書</t>
    <rPh sb="0" eb="3">
      <t>セイキュウショ</t>
    </rPh>
    <phoneticPr fontId="10"/>
  </si>
  <si>
    <t>郵送</t>
    <rPh sb="0" eb="2">
      <t>ユウソウ</t>
    </rPh>
    <phoneticPr fontId="10"/>
  </si>
  <si>
    <t>備 考</t>
    <rPh sb="0" eb="1">
      <t>ビ</t>
    </rPh>
    <rPh sb="2" eb="3">
      <t>コウ</t>
    </rPh>
    <phoneticPr fontId="10"/>
  </si>
  <si>
    <t>① 日本加除出版</t>
    <phoneticPr fontId="10"/>
  </si>
  <si>
    <t>会員</t>
    <rPh sb="0" eb="2">
      <t>カイイン</t>
    </rPh>
    <phoneticPr fontId="10"/>
  </si>
  <si>
    <t>〇</t>
    <phoneticPr fontId="10"/>
  </si>
  <si>
    <t>入力</t>
    <rPh sb="0" eb="2">
      <t>ニュウリョク</t>
    </rPh>
    <phoneticPr fontId="10"/>
  </si>
  <si>
    <t>作成</t>
    <rPh sb="0" eb="2">
      <t>サクセイ</t>
    </rPh>
    <phoneticPr fontId="10"/>
  </si>
  <si>
    <t>不要</t>
    <rPh sb="0" eb="2">
      <t>フヨウ</t>
    </rPh>
    <phoneticPr fontId="10"/>
  </si>
  <si>
    <t>※請求書のみ郵送</t>
    <rPh sb="1" eb="4">
      <t>セイキュウショ</t>
    </rPh>
    <rPh sb="6" eb="8">
      <t>ユウソウ</t>
    </rPh>
    <phoneticPr fontId="10"/>
  </si>
  <si>
    <t>非会・民間</t>
    <rPh sb="0" eb="1">
      <t>ヒ</t>
    </rPh>
    <rPh sb="1" eb="2">
      <t>カイ</t>
    </rPh>
    <rPh sb="3" eb="5">
      <t>ミンカン</t>
    </rPh>
    <phoneticPr fontId="10"/>
  </si>
  <si>
    <t>×</t>
    <phoneticPr fontId="10"/>
  </si>
  <si>
    <t>販売NG</t>
    <rPh sb="0" eb="2">
      <t>ハンバイ</t>
    </rPh>
    <phoneticPr fontId="10"/>
  </si>
  <si>
    <t>② 民亊法務公開</t>
    <rPh sb="2" eb="8">
      <t>ミンジホウムコウカイ</t>
    </rPh>
    <phoneticPr fontId="10"/>
  </si>
  <si>
    <t>※台帳入力したら、即セルを緑色変更
※請求書不要</t>
    <rPh sb="1" eb="3">
      <t>ダイチョウ</t>
    </rPh>
    <rPh sb="3" eb="5">
      <t>ニュウリョク</t>
    </rPh>
    <rPh sb="9" eb="10">
      <t>ソク</t>
    </rPh>
    <rPh sb="13" eb="15">
      <t>ミドリイロ</t>
    </rPh>
    <rPh sb="15" eb="17">
      <t>ヘンコウ</t>
    </rPh>
    <phoneticPr fontId="10"/>
  </si>
  <si>
    <t>メール</t>
  </si>
  <si>
    <t>③ 国土測量協会</t>
    <rPh sb="2" eb="4">
      <t>コクド</t>
    </rPh>
    <rPh sb="4" eb="6">
      <t>ソクリョウ</t>
    </rPh>
    <rPh sb="6" eb="8">
      <t>キョウカイ</t>
    </rPh>
    <phoneticPr fontId="10"/>
  </si>
  <si>
    <t>自治体</t>
    <rPh sb="0" eb="3">
      <t>ジチタイ</t>
    </rPh>
    <phoneticPr fontId="10"/>
  </si>
  <si>
    <t>-</t>
    <phoneticPr fontId="10"/>
  </si>
  <si>
    <t>※通常の販売と同様</t>
    <rPh sb="1" eb="3">
      <t>ツウジョウ</t>
    </rPh>
    <rPh sb="4" eb="6">
      <t>ハンバイ</t>
    </rPh>
    <rPh sb="7" eb="9">
      <t>ドウヨウ</t>
    </rPh>
    <phoneticPr fontId="10"/>
  </si>
  <si>
    <t>民間</t>
    <phoneticPr fontId="10"/>
  </si>
  <si>
    <t>※メール転送のみ！台帳入力不要！</t>
    <rPh sb="4" eb="6">
      <t>テンソウ</t>
    </rPh>
    <phoneticPr fontId="10"/>
  </si>
  <si>
    <t>請求番号</t>
    <rPh sb="0" eb="2">
      <t>セイキュウ</t>
    </rPh>
    <rPh sb="2" eb="4">
      <t>バンゴウ</t>
    </rPh>
    <phoneticPr fontId="10"/>
  </si>
  <si>
    <t>請　求　書</t>
    <rPh sb="0" eb="1">
      <t>ショウ</t>
    </rPh>
    <rPh sb="2" eb="3">
      <t>モトム</t>
    </rPh>
    <rPh sb="4" eb="5">
      <t>ショ</t>
    </rPh>
    <phoneticPr fontId="10"/>
  </si>
  <si>
    <t>御中</t>
  </si>
  <si>
    <t>下記のとおり、御請求申し上げます。</t>
    <rPh sb="0" eb="2">
      <t>カキ</t>
    </rPh>
    <rPh sb="7" eb="10">
      <t>ゴセイキュウ</t>
    </rPh>
    <rPh sb="10" eb="11">
      <t>モウ</t>
    </rPh>
    <rPh sb="12" eb="13">
      <t>ア</t>
    </rPh>
    <phoneticPr fontId="10"/>
  </si>
  <si>
    <t>記</t>
    <rPh sb="0" eb="1">
      <t>キ</t>
    </rPh>
    <phoneticPr fontId="10"/>
  </si>
  <si>
    <t>品　　　名</t>
    <rPh sb="0" eb="1">
      <t>ヒン</t>
    </rPh>
    <rPh sb="4" eb="5">
      <t>メイ</t>
    </rPh>
    <phoneticPr fontId="10"/>
  </si>
  <si>
    <t>価　格</t>
    <rPh sb="0" eb="1">
      <t>アタイ</t>
    </rPh>
    <rPh sb="2" eb="3">
      <t>カク</t>
    </rPh>
    <phoneticPr fontId="10"/>
  </si>
  <si>
    <t>数　量</t>
    <rPh sb="0" eb="1">
      <t>カズ</t>
    </rPh>
    <rPh sb="2" eb="3">
      <t>リョウ</t>
    </rPh>
    <phoneticPr fontId="10"/>
  </si>
  <si>
    <t>小　計</t>
    <rPh sb="0" eb="1">
      <t>ショウ</t>
    </rPh>
    <rPh sb="2" eb="3">
      <t>ケイ</t>
    </rPh>
    <phoneticPr fontId="10"/>
  </si>
  <si>
    <t>税 抜 金 額</t>
    <rPh sb="0" eb="1">
      <t>ゼイ</t>
    </rPh>
    <rPh sb="2" eb="3">
      <t>ヌ</t>
    </rPh>
    <rPh sb="4" eb="5">
      <t>カネ</t>
    </rPh>
    <rPh sb="6" eb="7">
      <t>ガク</t>
    </rPh>
    <phoneticPr fontId="10"/>
  </si>
  <si>
    <t>消費税(10%)</t>
    <rPh sb="0" eb="3">
      <t>ショウヒゼイ</t>
    </rPh>
    <phoneticPr fontId="10"/>
  </si>
  <si>
    <t>←端数は四捨五入</t>
    <rPh sb="1" eb="3">
      <t>ハスウ</t>
    </rPh>
    <rPh sb="4" eb="8">
      <t>シシャゴニュウ</t>
    </rPh>
    <phoneticPr fontId="10"/>
  </si>
  <si>
    <t>合 計(税込)</t>
    <phoneticPr fontId="10"/>
  </si>
  <si>
    <t>請求金額</t>
    <rPh sb="0" eb="2">
      <t>セイキュウ</t>
    </rPh>
    <phoneticPr fontId="10"/>
  </si>
  <si>
    <t>（税込）</t>
    <rPh sb="1" eb="3">
      <t>ゼイコ</t>
    </rPh>
    <phoneticPr fontId="10"/>
  </si>
  <si>
    <t>みずほ銀行　町村会館出張所　　普通預金　口座番号 1012055</t>
    <phoneticPr fontId="10"/>
  </si>
  <si>
    <t>口座名義：　公益社団法人 全国国土調査協会</t>
    <phoneticPr fontId="10"/>
  </si>
  <si>
    <t>シャ）ゼンコクコクドチョウサキョウカイ</t>
  </si>
  <si>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0"/>
  </si>
  <si>
    <t>(例)請求書番号が</t>
    <phoneticPr fontId="10"/>
  </si>
  <si>
    <t>の場合　→　振込依頼人名：</t>
    <phoneticPr fontId="10"/>
  </si>
  <si>
    <t>ｶ)〇〇ｶｲｼｬ</t>
    <phoneticPr fontId="10"/>
  </si>
  <si>
    <t>※恐れ入りますが、振込手数料は振込人様にて御負担ください</t>
    <phoneticPr fontId="10"/>
  </si>
  <si>
    <t>No.</t>
    <phoneticPr fontId="10"/>
  </si>
  <si>
    <t>見　積　書</t>
    <rPh sb="0" eb="1">
      <t>ミ</t>
    </rPh>
    <rPh sb="2" eb="3">
      <t>セキ</t>
    </rPh>
    <rPh sb="4" eb="5">
      <t>ショ</t>
    </rPh>
    <phoneticPr fontId="10"/>
  </si>
  <si>
    <t>下記のとおり、御見積申し上げます。</t>
    <rPh sb="0" eb="2">
      <t>カキ</t>
    </rPh>
    <rPh sb="7" eb="8">
      <t>ゴ</t>
    </rPh>
    <rPh sb="8" eb="10">
      <t>ミツモリ</t>
    </rPh>
    <rPh sb="10" eb="11">
      <t>モウ</t>
    </rPh>
    <rPh sb="12" eb="13">
      <t>ア</t>
    </rPh>
    <phoneticPr fontId="10"/>
  </si>
  <si>
    <t>見積金額</t>
    <phoneticPr fontId="10"/>
  </si>
  <si>
    <t>納　品　書</t>
    <rPh sb="0" eb="1">
      <t>ノウ</t>
    </rPh>
    <rPh sb="2" eb="3">
      <t>ヒン</t>
    </rPh>
    <rPh sb="4" eb="5">
      <t>ショ</t>
    </rPh>
    <phoneticPr fontId="10"/>
  </si>
  <si>
    <t>下記のとおり、納品いたします。</t>
    <rPh sb="0" eb="2">
      <t>カキ</t>
    </rPh>
    <rPh sb="7" eb="9">
      <t>ノウヒン</t>
    </rPh>
    <phoneticPr fontId="10"/>
  </si>
  <si>
    <t>金額</t>
    <phoneticPr fontId="10"/>
  </si>
  <si>
    <t>領　収　書</t>
    <rPh sb="0" eb="1">
      <t>リョウ</t>
    </rPh>
    <rPh sb="2" eb="3">
      <t>オサム</t>
    </rPh>
    <rPh sb="4" eb="5">
      <t>ショ</t>
    </rPh>
    <phoneticPr fontId="10"/>
  </si>
  <si>
    <t>下記のとおり、領収いたしました。</t>
    <rPh sb="0" eb="2">
      <t>カキ</t>
    </rPh>
    <rPh sb="7" eb="9">
      <t>リョウシュウ</t>
    </rPh>
    <phoneticPr fontId="10"/>
  </si>
  <si>
    <t>請求書送付のご案内</t>
    <rPh sb="0" eb="2">
      <t>セイキュウ</t>
    </rPh>
    <rPh sb="3" eb="5">
      <t>ソウフ</t>
    </rPh>
    <rPh sb="7" eb="9">
      <t>アンナイ</t>
    </rPh>
    <phoneticPr fontId="10"/>
  </si>
  <si>
    <t>様</t>
  </si>
  <si>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0"/>
  </si>
  <si>
    <t>敬 具</t>
    <rPh sb="0" eb="1">
      <t>ケイ</t>
    </rPh>
    <rPh sb="2" eb="3">
      <t>グ</t>
    </rPh>
    <phoneticPr fontId="10"/>
  </si>
  <si>
    <t>送 付 書 類</t>
    <rPh sb="0" eb="1">
      <t>ソウ</t>
    </rPh>
    <rPh sb="2" eb="3">
      <t>ツキ</t>
    </rPh>
    <rPh sb="4" eb="5">
      <t>ショ</t>
    </rPh>
    <rPh sb="6" eb="7">
      <t>タグイ</t>
    </rPh>
    <phoneticPr fontId="10"/>
  </si>
  <si>
    <t>数 量</t>
    <rPh sb="0" eb="1">
      <t>カズ</t>
    </rPh>
    <rPh sb="2" eb="3">
      <t>リョウ</t>
    </rPh>
    <phoneticPr fontId="10"/>
  </si>
  <si>
    <t>以下余白</t>
    <rPh sb="0" eb="4">
      <t>イカヨハク</t>
    </rPh>
    <phoneticPr fontId="10"/>
  </si>
  <si>
    <r>
      <rPr>
        <b/>
        <sz val="13"/>
        <rFont val="ＭＳ 明朝"/>
        <family val="1"/>
        <charset val="128"/>
      </rPr>
      <t>【民事法務協会の書籍をご注文のお客様へ】</t>
    </r>
    <r>
      <rPr>
        <b/>
        <sz val="11"/>
        <rFont val="ＭＳ 明朝"/>
        <family val="1"/>
        <charset val="128"/>
      </rPr>
      <t xml:space="preserve">
</t>
    </r>
    <r>
      <rPr>
        <b/>
        <sz val="11"/>
        <color rgb="FFFF0000"/>
        <rFont val="ＭＳ 明朝"/>
        <family val="1"/>
        <charset val="128"/>
      </rPr>
      <t>一般財団法人民事法務協会から書籍及び代金請求書が送付されます。</t>
    </r>
    <r>
      <rPr>
        <b/>
        <sz val="11"/>
        <rFont val="ＭＳ 明朝"/>
        <family val="1"/>
        <charset val="128"/>
      </rPr>
      <t xml:space="preserve">
</t>
    </r>
    <r>
      <rPr>
        <b/>
        <u val="double"/>
        <sz val="11"/>
        <rFont val="ＭＳ 明朝"/>
        <family val="1"/>
        <charset val="128"/>
      </rPr>
      <t>代金振込先が当協会と異なりますので、ご留意ください。</t>
    </r>
    <rPh sb="8" eb="10">
      <t>ショセキ</t>
    </rPh>
    <rPh sb="12" eb="14">
      <t>チュウモン</t>
    </rPh>
    <rPh sb="16" eb="18">
      <t>キャクサマ</t>
    </rPh>
    <rPh sb="72" eb="74">
      <t>リュウイ</t>
    </rPh>
    <phoneticPr fontId="10"/>
  </si>
  <si>
    <r>
      <rPr>
        <b/>
        <sz val="13"/>
        <rFont val="ＭＳ 明朝"/>
        <family val="1"/>
        <charset val="128"/>
      </rPr>
      <t>【日本国土調査測量協会の書籍をご注文のお客様へ】</t>
    </r>
    <r>
      <rPr>
        <sz val="11"/>
        <rFont val="ＭＳ 明朝"/>
        <family val="1"/>
        <charset val="128"/>
      </rPr>
      <t xml:space="preserve">
</t>
    </r>
    <r>
      <rPr>
        <b/>
        <sz val="11"/>
        <color rgb="FFFF0000"/>
        <rFont val="ＭＳ 明朝"/>
        <family val="1"/>
        <charset val="128"/>
      </rPr>
      <t xml:space="preserve">一般社団法人日本国土調査測量協会から書籍及び代金請求書が送付されます。
</t>
    </r>
    <r>
      <rPr>
        <b/>
        <u val="double"/>
        <sz val="11"/>
        <rFont val="ＭＳ 明朝"/>
        <family val="1"/>
        <charset val="128"/>
      </rPr>
      <t>代金振込先が当協会と異なりますので、ご留意ください。</t>
    </r>
    <rPh sb="1" eb="3">
      <t>ニホン</t>
    </rPh>
    <rPh sb="80" eb="82">
      <t>リュウイ</t>
    </rPh>
    <phoneticPr fontId="10"/>
  </si>
  <si>
    <t>以 上</t>
    <rPh sb="0" eb="1">
      <t>イ</t>
    </rPh>
    <rPh sb="2" eb="3">
      <t>ウエ</t>
    </rPh>
    <phoneticPr fontId="10"/>
  </si>
  <si>
    <t>書籍送付のご案内</t>
    <rPh sb="0" eb="2">
      <t>ショセキ</t>
    </rPh>
    <rPh sb="2" eb="4">
      <t>ソウフ</t>
    </rPh>
    <rPh sb="6" eb="8">
      <t>アンナイ</t>
    </rPh>
    <phoneticPr fontId="10"/>
  </si>
  <si>
    <t>拝啓　時下ますますご清栄のこととお慶び申し上げます。
この度は書籍の御注文をいただき、誠にありがとうございます。 
ご入金確認できましたので下記の通り書類を送付いたしますので
ご査収のほどよろしくお願い申し上げます。</t>
    <rPh sb="0" eb="2">
      <t>ハイケイ</t>
    </rPh>
    <rPh sb="3" eb="5">
      <t>ジカ</t>
    </rPh>
    <rPh sb="10" eb="12">
      <t>セイエイ</t>
    </rPh>
    <rPh sb="17" eb="18">
      <t>ヨロコ</t>
    </rPh>
    <rPh sb="19" eb="20">
      <t>モウ</t>
    </rPh>
    <rPh sb="21" eb="22">
      <t>ア</t>
    </rPh>
    <phoneticPr fontId="10"/>
  </si>
  <si>
    <t>書 籍 名</t>
    <rPh sb="0" eb="1">
      <t>ショ</t>
    </rPh>
    <rPh sb="2" eb="3">
      <t>セキ</t>
    </rPh>
    <rPh sb="4" eb="5">
      <t>ナ</t>
    </rPh>
    <phoneticPr fontId="10"/>
  </si>
  <si>
    <t>様</t>
    <rPh sb="0" eb="1">
      <t>サマ</t>
    </rPh>
    <phoneticPr fontId="10"/>
  </si>
  <si>
    <t>御中</t>
    <rPh sb="0" eb="2">
      <t>オンチュウ</t>
    </rPh>
    <phoneticPr fontId="10"/>
  </si>
  <si>
    <t>書類送付のご案内</t>
    <rPh sb="0" eb="2">
      <t>ショルイ</t>
    </rPh>
    <rPh sb="2" eb="4">
      <t>ソウフ</t>
    </rPh>
    <rPh sb="6" eb="8">
      <t>アンナイ</t>
    </rPh>
    <phoneticPr fontId="10"/>
  </si>
  <si>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0"/>
  </si>
  <si>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0"/>
  </si>
  <si>
    <t>敬具</t>
    <rPh sb="0" eb="2">
      <t>ケイグ</t>
    </rPh>
    <phoneticPr fontId="10"/>
  </si>
  <si>
    <t>記</t>
    <phoneticPr fontId="10"/>
  </si>
  <si>
    <t>領収書</t>
    <rPh sb="0" eb="3">
      <t>リョウシュウショ</t>
    </rPh>
    <phoneticPr fontId="10"/>
  </si>
  <si>
    <t>1部</t>
    <rPh sb="1" eb="2">
      <t>ブ</t>
    </rPh>
    <phoneticPr fontId="10"/>
  </si>
  <si>
    <t>← 送付する書類に合わせて変更してください</t>
    <rPh sb="2" eb="4">
      <t>ソウフ</t>
    </rPh>
    <rPh sb="6" eb="8">
      <t>ショルイ</t>
    </rPh>
    <rPh sb="9" eb="10">
      <t>ア</t>
    </rPh>
    <rPh sb="13" eb="15">
      <t>ヘンコウ</t>
    </rPh>
    <phoneticPr fontId="10"/>
  </si>
  <si>
    <t>請求書類</t>
    <rPh sb="0" eb="4">
      <t>セイキュウショルイ</t>
    </rPh>
    <phoneticPr fontId="10"/>
  </si>
  <si>
    <t>１式</t>
    <rPh sb="1" eb="2">
      <t>シキ</t>
    </rPh>
    <phoneticPr fontId="10"/>
  </si>
  <si>
    <t>以上</t>
    <rPh sb="0" eb="2">
      <t>イジョウ</t>
    </rPh>
    <phoneticPr fontId="10"/>
  </si>
  <si>
    <t>価格変更、9月下旬入荷予定</t>
    <rPh sb="0" eb="2">
      <t>カカク</t>
    </rPh>
    <rPh sb="2" eb="4">
      <t>ヘンコウ</t>
    </rPh>
    <rPh sb="6" eb="7">
      <t>ガツ</t>
    </rPh>
    <rPh sb="7" eb="9">
      <t>ゲジュン</t>
    </rPh>
    <rPh sb="9" eb="11">
      <t>ニュウカ</t>
    </rPh>
    <rPh sb="11" eb="13">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</si>
</sst>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1" formatCode="_ * #,##0_ ;_ * \-#,##0_ ;_ * &quot;-&quot;_ ;_ @_ "/>
    <numFmt numFmtId="176" formatCode="yyyy&quot;年&quot;m&quot;月&quot;d&quot;日&quot;;@"/>
    <numFmt numFmtId="177" formatCode="#,##0_);[Red]\(#,##0\)"/>
    <numFmt numFmtId="178" formatCode="#,##0_ "/>
    <numFmt numFmtId="179" formatCode="#,##0.0_);[Red]\(#,##0.0\)"/>
    <numFmt numFmtId="180" formatCode="#"/>
    <numFmt numFmtId="181" formatCode="m/d;@"/>
    <numFmt numFmtId="182" formatCode="&quot;¥&quot;#,##0_);[Red]\(&quot;¥&quot;#,##0\)"/>
    <numFmt numFmtId="183" formatCode="[$-F800]dddd\,\ mmmm\ dd\,\ yyyy"/>
  </numFmts>
  <fonts count="104">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b/>
      <sz val="20"/>
      <color theme="1"/>
      <name val="ＭＳ ゴシック"/>
      <family val="3"/>
      <charset val="128"/>
    </font>
    <font>
      <b/>
      <sz val="20"/>
      <color rgb="FFFF0000"/>
      <name val="ＭＳ ゴシック"/>
      <family val="3"/>
      <charset val="128"/>
    </font>
    <font>
      <b/>
      <sz val="26"/>
      <color rgb="FFFF0000"/>
      <name val="ＭＳ ゴシック"/>
      <family val="3"/>
      <charset val="128"/>
    </font>
    <font>
      <sz val="6"/>
      <name val="游ゴシック"/>
      <family val="2"/>
      <charset val="128"/>
      <scheme val="minor"/>
    </font>
    <font>
      <sz val="11"/>
      <color theme="1"/>
      <name val="ＭＳ ゴシック"/>
      <family val="3"/>
      <charset val="128"/>
    </font>
    <font>
      <b/>
      <sz val="11"/>
      <color theme="1"/>
      <name val="ＭＳ ゴシック"/>
      <family val="3"/>
      <charset val="128"/>
    </font>
    <font>
      <sz val="6"/>
      <name val="ＭＳ Ｐゴシック"/>
      <family val="3"/>
      <charset val="128"/>
    </font>
    <font>
      <b/>
      <sz val="9"/>
      <color theme="1"/>
      <name val="ＭＳ ゴシック"/>
      <family val="3"/>
      <charset val="128"/>
    </font>
    <font>
      <sz val="10"/>
      <color theme="1"/>
      <name val="ＭＳ ゴシック"/>
      <family val="3"/>
      <charset val="128"/>
    </font>
    <font>
      <strike/>
      <sz val="10"/>
      <color theme="1"/>
      <name val="ＭＳ ゴシック"/>
      <family val="3"/>
      <charset val="128"/>
    </font>
    <font>
      <u/>
      <sz val="11"/>
      <color theme="10"/>
      <name val="ＭＳ Ｐゴシック"/>
      <family val="3"/>
      <charset val="128"/>
    </font>
    <font>
      <b/>
      <sz val="12"/>
      <color theme="1"/>
      <name val="ＭＳ ゴシック"/>
      <family val="3"/>
      <charset val="128"/>
    </font>
    <font>
      <b/>
      <u/>
      <sz val="16"/>
      <color theme="10"/>
      <name val="ＭＳ Ｐゴシック"/>
      <family val="3"/>
      <charset val="128"/>
    </font>
    <font>
      <b/>
      <sz val="14"/>
      <color theme="1"/>
      <name val="ＭＳ ゴシック"/>
      <family val="3"/>
      <charset val="128"/>
    </font>
    <font>
      <sz val="14"/>
      <color rgb="FFFF0000"/>
      <name val="ＭＳ ゴシック"/>
      <family val="3"/>
      <charset val="128"/>
    </font>
    <font>
      <b/>
      <sz val="11"/>
      <color rgb="FFFF0000"/>
      <name val="ＭＳ ゴシック"/>
      <family val="3"/>
      <charset val="128"/>
    </font>
    <font>
      <b/>
      <sz val="10.5"/>
      <color theme="1"/>
      <name val="ＭＳ ゴシック"/>
      <family val="3"/>
      <charset val="128"/>
    </font>
    <font>
      <sz val="11"/>
      <name val="ＭＳ Ｐゴシック"/>
      <family val="3"/>
      <charset val="128"/>
    </font>
    <font>
      <b/>
      <sz val="11"/>
      <name val="ＭＳ ゴシック"/>
      <family val="3"/>
      <charset val="128"/>
    </font>
    <font>
      <b/>
      <sz val="13"/>
      <name val="ＭＳ ゴシック"/>
      <family val="3"/>
      <charset val="128"/>
    </font>
    <font>
      <b/>
      <u val="double"/>
      <sz val="11"/>
      <name val="ＭＳ ゴシック"/>
      <family val="3"/>
      <charset val="128"/>
    </font>
    <font>
      <sz val="11"/>
      <name val="ＭＳ ゴシック"/>
      <family val="3"/>
      <charset val="128"/>
    </font>
    <font>
      <b/>
      <sz val="20"/>
      <color theme="1"/>
      <name val="ＭＳ Ｐゴシック"/>
      <family val="3"/>
      <charset val="128"/>
    </font>
    <font>
      <b/>
      <sz val="20"/>
      <color rgb="FF00B050"/>
      <name val="ＭＳ Ｐゴシック"/>
      <family val="3"/>
      <charset val="128"/>
    </font>
    <font>
      <b/>
      <sz val="25"/>
      <color rgb="FF00B050"/>
      <name val="ＭＳ Ｐゴシック"/>
      <family val="3"/>
      <charset val="128"/>
    </font>
    <font>
      <sz val="11"/>
      <color theme="1"/>
      <name val="ＭＳ Ｐゴシック"/>
      <family val="3"/>
      <charset val="128"/>
    </font>
    <font>
      <b/>
      <sz val="11"/>
      <color theme="1"/>
      <name val="ＭＳ Ｐゴシック"/>
      <family val="3"/>
      <charset val="128"/>
    </font>
    <font>
      <b/>
      <sz val="11"/>
      <name val="ＭＳ Ｐゴシック"/>
      <family val="3"/>
      <charset val="128"/>
    </font>
    <font>
      <b/>
      <sz val="16"/>
      <name val="ＭＳ Ｐゴシック"/>
      <family val="3"/>
      <charset val="128"/>
    </font>
    <font>
      <b/>
      <sz val="10"/>
      <color theme="1"/>
      <name val="ＭＳ Ｐゴシック"/>
      <family val="3"/>
      <charset val="128"/>
    </font>
    <font>
      <b/>
      <sz val="9"/>
      <color theme="1"/>
      <name val="ＭＳ Ｐゴシック"/>
      <family val="3"/>
      <charset val="128"/>
    </font>
    <font>
      <b/>
      <sz val="9"/>
      <name val="ＭＳ Ｐゴシック"/>
      <family val="3"/>
      <charset val="128"/>
    </font>
    <font>
      <sz val="11"/>
      <color theme="1"/>
      <name val="游ゴシック"/>
      <family val="3"/>
      <charset val="128"/>
      <scheme val="minor"/>
    </font>
    <font>
      <sz val="10"/>
      <color theme="1"/>
      <name val="ＭＳ Ｐゴシック"/>
      <family val="3"/>
      <charset val="128"/>
    </font>
    <font>
      <b/>
      <sz val="11"/>
      <color theme="1"/>
      <name val="游ゴシック"/>
      <family val="3"/>
      <charset val="128"/>
      <scheme val="minor"/>
    </font>
    <font>
      <b/>
      <sz val="11"/>
      <color rgb="FFFF0000"/>
      <name val="ＭＳ Ｐゴシック"/>
      <family val="3"/>
      <charset val="128"/>
    </font>
    <font>
      <sz val="10"/>
      <color theme="1"/>
      <name val="游ゴシック"/>
      <family val="3"/>
      <charset val="128"/>
      <scheme val="minor"/>
    </font>
    <font>
      <sz val="11"/>
      <color rgb="FFFF0000"/>
      <name val="ＭＳ Ｐゴシック"/>
      <family val="3"/>
      <charset val="128"/>
    </font>
    <font>
      <b/>
      <sz val="10"/>
      <color theme="1"/>
      <name val="游ゴシック"/>
      <family val="3"/>
      <charset val="128"/>
      <scheme val="minor"/>
    </font>
    <font>
      <b/>
      <sz val="11"/>
      <color rgb="FF0070C0"/>
      <name val="游ゴシック"/>
      <family val="3"/>
      <charset val="128"/>
      <scheme val="minor"/>
    </font>
    <font>
      <b/>
      <sz val="16"/>
      <color theme="1"/>
      <name val="ＭＳ Ｐゴシック"/>
      <family val="3"/>
      <charset val="128"/>
    </font>
    <font>
      <sz val="11"/>
      <color rgb="FFFF99CC"/>
      <name val="ＭＳ Ｐゴシック"/>
      <family val="3"/>
      <charset val="128"/>
    </font>
    <font>
      <b/>
      <sz val="12"/>
      <color rgb="FFFF0000"/>
      <name val="ＭＳ Ｐゴシック"/>
      <family val="3"/>
      <charset val="128"/>
    </font>
    <font>
      <b/>
      <sz val="11"/>
      <color rgb="FFFF0000"/>
      <name val="游ゴシック"/>
      <family val="3"/>
      <charset val="128"/>
      <scheme val="minor"/>
    </font>
    <font>
      <b/>
      <sz val="11"/>
      <color theme="0"/>
      <name val="游ゴシック"/>
      <family val="3"/>
      <charset val="128"/>
      <scheme val="minor"/>
    </font>
    <font>
      <b/>
      <sz val="20"/>
      <color rgb="FFFF0000"/>
      <name val="ＭＳ Ｐゴシック"/>
      <family val="3"/>
      <charset val="128"/>
    </font>
    <font>
      <b/>
      <sz val="6"/>
      <color theme="1"/>
      <name val="ＭＳ Ｐゴシック"/>
      <family val="3"/>
      <charset val="128"/>
    </font>
    <font>
      <sz val="6"/>
      <color theme="1"/>
      <name val="ＭＳ Ｐゴシック"/>
      <family val="3"/>
      <charset val="128"/>
    </font>
    <font>
      <sz val="11"/>
      <name val="游ゴシック"/>
      <family val="3"/>
      <charset val="128"/>
      <scheme val="minor"/>
    </font>
    <font>
      <b/>
      <sz val="18"/>
      <color rgb="FFFF0000"/>
      <name val="ＭＳ Ｐゴシック"/>
      <family val="3"/>
      <charset val="128"/>
    </font>
    <font>
      <b/>
      <sz val="11"/>
      <name val="游ゴシック"/>
      <family val="3"/>
      <charset val="128"/>
      <scheme val="minor"/>
    </font>
    <font>
      <sz val="14"/>
      <color rgb="FFFF0000"/>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Meiryo UI"/>
      <family val="3"/>
      <charset val="128"/>
    </font>
    <font>
      <sz val="8.5"/>
      <name val="Meiryo UI"/>
      <family val="3"/>
      <charset val="128"/>
    </font>
    <font>
      <sz val="11"/>
      <name val="ＭＳ 明朝"/>
      <family val="1"/>
      <charset val="128"/>
    </font>
    <font>
      <sz val="9"/>
      <color theme="1"/>
      <name val="Meiryo UI"/>
      <family val="3"/>
      <charset val="128"/>
    </font>
    <font>
      <sz val="12"/>
      <color indexed="8"/>
      <name val="ＭＳ Ｐゴシック"/>
      <family val="3"/>
      <charset val="128"/>
    </font>
    <font>
      <sz val="11"/>
      <color indexed="8"/>
      <name val="ＭＳ Ｐゴシック"/>
      <family val="3"/>
      <charset val="128"/>
    </font>
    <font>
      <b/>
      <sz val="12"/>
      <color theme="1"/>
      <name val="游ゴシック"/>
      <family val="3"/>
      <charset val="128"/>
      <scheme val="minor"/>
    </font>
    <font>
      <b/>
      <sz val="16"/>
      <name val="ＭＳ 明朝"/>
      <family val="1"/>
      <charset val="128"/>
    </font>
    <font>
      <b/>
      <sz val="18"/>
      <name val="ＭＳ 明朝"/>
      <family val="1"/>
      <charset val="128"/>
    </font>
    <font>
      <sz val="14"/>
      <name val="ＭＳ 明朝"/>
      <family val="1"/>
      <charset val="128"/>
    </font>
    <font>
      <b/>
      <sz val="13"/>
      <color theme="1"/>
      <name val="ＭＳ Ｐ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13"/>
      <name val="ＭＳ 明朝"/>
      <family val="1"/>
      <charset val="128"/>
    </font>
    <font>
      <sz val="12"/>
      <name val="ＭＳ 明朝"/>
      <family val="1"/>
      <charset val="128"/>
    </font>
    <font>
      <sz val="12"/>
      <color theme="1"/>
      <name val="ＭＳ Ｐ明朝"/>
      <family val="1"/>
      <charset val="128"/>
    </font>
    <font>
      <b/>
      <sz val="8"/>
      <color theme="1"/>
      <name val="ＭＳ Ｐ明朝"/>
      <family val="1"/>
      <charset val="128"/>
    </font>
    <font>
      <sz val="8"/>
      <color theme="1"/>
      <name val="ＭＳ Ｐ明朝"/>
      <family val="1"/>
      <charset val="128"/>
    </font>
    <font>
      <b/>
      <sz val="11"/>
      <name val="ＭＳ 明朝"/>
      <family val="1"/>
      <charset val="128"/>
    </font>
    <font>
      <b/>
      <sz val="10"/>
      <color rgb="FFFF0000"/>
      <name val="ＭＳ 明朝"/>
      <family val="1"/>
      <charset val="128"/>
    </font>
    <font>
      <b/>
      <sz val="13"/>
      <color theme="1"/>
      <name val="ＭＳ 明朝"/>
      <family val="1"/>
      <charset val="128"/>
    </font>
    <font>
      <sz val="13"/>
      <color theme="1"/>
      <name val="ＭＳ 明朝"/>
      <family val="1"/>
      <charset val="128"/>
    </font>
    <font>
      <sz val="10"/>
      <name val="ＭＳ 明朝"/>
      <family val="1"/>
      <charset val="128"/>
    </font>
    <font>
      <b/>
      <sz val="22"/>
      <name val="ＭＳ 明朝"/>
      <family val="1"/>
      <charset val="128"/>
    </font>
    <font>
      <b/>
      <sz val="11"/>
      <name val="ＭＳ Ｐ明朝"/>
      <family val="1"/>
      <charset val="128"/>
    </font>
    <font>
      <b/>
      <sz val="12"/>
      <color rgb="FFFF0000"/>
      <name val="ＭＳ 明朝"/>
      <family val="1"/>
      <charset val="128"/>
    </font>
    <font>
      <b/>
      <sz val="11"/>
      <color rgb="FFFF0000"/>
      <name val="ＭＳ 明朝"/>
      <family val="1"/>
      <charset val="128"/>
    </font>
    <font>
      <sz val="10"/>
      <name val="Arial Unicode MS"/>
      <family val="3"/>
      <charset val="128"/>
    </font>
    <font>
      <b/>
      <sz val="16"/>
      <color rgb="FFFF0000"/>
      <name val="ＭＳ Ｐ明朝"/>
      <family val="1"/>
      <charset val="128"/>
    </font>
    <font>
      <b/>
      <u/>
      <sz val="24"/>
      <name val="ＭＳ 明朝"/>
      <family val="1"/>
      <charset val="128"/>
    </font>
    <font>
      <sz val="11.5"/>
      <name val="ＭＳ 明朝"/>
      <family val="1"/>
      <charset val="128"/>
    </font>
    <font>
      <b/>
      <sz val="13"/>
      <name val="ＭＳ 明朝"/>
      <family val="1"/>
      <charset val="128"/>
    </font>
    <font>
      <b/>
      <u val="double"/>
      <sz val="11"/>
      <name val="ＭＳ 明朝"/>
      <family val="1"/>
      <charset val="128"/>
    </font>
    <font>
      <sz val="10"/>
      <color theme="1"/>
      <name val="ＭＳ Ｐ明朝"/>
      <family val="1"/>
      <charset val="128"/>
    </font>
    <font>
      <b/>
      <sz val="24"/>
      <name val="ＭＳ 明朝"/>
      <family val="1"/>
      <charset val="128"/>
    </font>
    <font>
      <b/>
      <sz val="26"/>
      <name val="ＭＳ 明朝"/>
      <family val="1"/>
      <charset val="128"/>
    </font>
    <font>
      <sz val="18"/>
      <name val="ＭＳ 明朝"/>
      <family val="1"/>
      <charset val="128"/>
    </font>
    <font>
      <b/>
      <sz val="20"/>
      <name val="ＭＳ 明朝"/>
      <family val="1"/>
      <charset val="128"/>
    </font>
    <font>
      <sz val="14"/>
      <color theme="1"/>
      <name val="ＭＳ Ｐ明朝"/>
      <family val="1"/>
      <charset val="128"/>
    </font>
    <font>
      <b/>
      <sz val="14"/>
      <name val="ＭＳ 明朝"/>
      <family val="1"/>
      <charset val="128"/>
    </font>
    <font>
      <sz val="11"/>
      <color theme="1"/>
      <name val="ＭＳ 明朝"/>
      <family val="1"/>
      <charset val="128"/>
    </font>
    <font>
      <b/>
      <sz val="10"/>
      <name val="ＭＳ 明朝"/>
      <family val="1"/>
      <charset val="128"/>
    </font>
    <font>
      <sz val="16"/>
      <name val="ＭＳ 明朝"/>
      <family val="1"/>
      <charset val="128"/>
    </font>
  </fonts>
  <fills count="1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99CC"/>
        <bgColor indexed="64"/>
      </patternFill>
    </fill>
    <fill>
      <patternFill patternType="solid">
        <fgColor theme="5" tint="0.79998168889431442"/>
        <bgColor indexed="64"/>
      </patternFill>
    </fill>
    <fill>
      <patternFill patternType="solid">
        <fgColor rgb="FF0070C0"/>
        <bgColor indexed="64"/>
      </patternFill>
    </fill>
    <fill>
      <patternFill patternType="solid">
        <fgColor rgb="FFC00000"/>
        <bgColor indexed="64"/>
      </patternFill>
    </fill>
    <fill>
      <patternFill patternType="solid">
        <fgColor rgb="FFFFC000"/>
        <bgColor indexed="64"/>
      </patternFill>
    </fill>
    <fill>
      <patternFill patternType="solid">
        <fgColor rgb="FFB1FDFB"/>
        <bgColor indexed="64"/>
      </patternFill>
    </fill>
    <fill>
      <patternFill patternType="solid">
        <fgColor indexed="13"/>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rgb="FFFF0000"/>
      </left>
      <right style="thick">
        <color rgb="FFFF0000"/>
      </right>
      <top style="medium">
        <color indexed="64"/>
      </top>
      <bottom style="medium">
        <color indexed="64"/>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n">
        <color indexed="64"/>
      </right>
      <top/>
      <bottom/>
      <diagonal/>
    </border>
    <border>
      <left/>
      <right style="thick">
        <color indexed="64"/>
      </right>
      <top/>
      <bottom style="thin">
        <color indexed="64"/>
      </bottom>
      <diagonal/>
    </border>
  </borders>
  <cellStyleXfs count="16">
    <xf numFmtId="0" fontId="0" fillId="0" borderId="0">
      <alignment vertical="center"/>
    </xf>
    <xf numFmtId="38" fontId="21" fillId="0" borderId="0" applyFont="0" applyFill="0" applyBorder="0" applyAlignment="0" applyProtection="0">
      <alignment vertical="center"/>
    </xf>
    <xf numFmtId="0" fontId="14"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pplyNumberFormat="0" applyFill="0" applyBorder="0" applyAlignment="0" applyProtection="0">
      <alignment vertical="center"/>
    </xf>
    <xf numFmtId="0" fontId="1" fillId="0" borderId="0">
      <alignment vertical="center"/>
    </xf>
    <xf numFmtId="0" fontId="1" fillId="0" borderId="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0" fontId="21" fillId="0" borderId="0"/>
    <xf numFmtId="0" fontId="21" fillId="0" borderId="0"/>
  </cellStyleXfs>
  <cellXfs count="561">
    <xf numFmtId="0" fontId="0" fillId="0" borderId="0" xfId="0">
      <alignment vertical="center"/>
    </xf>
    <xf numFmtId="0" fontId="4" fillId="0" borderId="0" xfId="3" applyFont="1" applyAlignment="1">
      <alignment horizontal="center" vertical="center"/>
    </xf>
    <xf numFmtId="0" fontId="8" fillId="0" borderId="0" xfId="3" applyFont="1">
      <alignment vertical="center"/>
    </xf>
    <xf numFmtId="176" fontId="9" fillId="0" borderId="0" xfId="4" applyNumberFormat="1" applyFont="1" applyAlignment="1">
      <alignment horizontal="right" vertical="center"/>
    </xf>
    <xf numFmtId="0" fontId="11" fillId="2" borderId="3" xfId="3" applyFont="1" applyFill="1" applyBorder="1" applyAlignment="1">
      <alignment horizontal="center" vertical="center" wrapText="1"/>
    </xf>
    <xf numFmtId="0" fontId="9" fillId="2" borderId="3" xfId="3" applyFont="1" applyFill="1" applyBorder="1" applyAlignment="1">
      <alignment horizontal="center" vertical="center"/>
    </xf>
    <xf numFmtId="3" fontId="8" fillId="0" borderId="6" xfId="3" applyNumberFormat="1" applyFont="1" applyBorder="1" applyAlignment="1">
      <alignment horizontal="right" vertical="center"/>
    </xf>
    <xf numFmtId="0" fontId="8" fillId="0" borderId="6" xfId="3" applyFont="1" applyBorder="1" applyProtection="1">
      <alignment vertical="center"/>
      <protection locked="0"/>
    </xf>
    <xf numFmtId="3" fontId="8" fillId="0" borderId="6" xfId="4" applyNumberFormat="1" applyFont="1" applyBorder="1" applyAlignment="1">
      <alignment horizontal="right" vertical="center"/>
    </xf>
    <xf numFmtId="0" fontId="8" fillId="0" borderId="6" xfId="3" applyFont="1" applyBorder="1" applyAlignment="1">
      <alignment horizontal="right" vertical="center"/>
    </xf>
    <xf numFmtId="0" fontId="8" fillId="0" borderId="9" xfId="3" applyFont="1" applyBorder="1" applyAlignment="1">
      <alignment horizontal="right" vertical="center"/>
    </xf>
    <xf numFmtId="0" fontId="8" fillId="0" borderId="9" xfId="3" applyFont="1" applyBorder="1" applyProtection="1">
      <alignment vertical="center"/>
      <protection locked="0"/>
    </xf>
    <xf numFmtId="3" fontId="8" fillId="0" borderId="9" xfId="3" applyNumberFormat="1" applyFont="1" applyBorder="1" applyAlignment="1">
      <alignment horizontal="right" vertical="center"/>
    </xf>
    <xf numFmtId="0" fontId="9" fillId="2" borderId="3" xfId="5" applyFont="1" applyFill="1" applyBorder="1" applyAlignment="1">
      <alignment horizontal="center" vertical="center"/>
    </xf>
    <xf numFmtId="0" fontId="8" fillId="4" borderId="24" xfId="5" applyFont="1" applyFill="1" applyBorder="1">
      <alignment vertical="center"/>
    </xf>
    <xf numFmtId="0" fontId="8" fillId="4" borderId="12" xfId="5" applyFont="1" applyFill="1" applyBorder="1">
      <alignment vertical="center"/>
    </xf>
    <xf numFmtId="0" fontId="8" fillId="4" borderId="13" xfId="5" applyFont="1" applyFill="1" applyBorder="1">
      <alignment vertical="center"/>
    </xf>
    <xf numFmtId="0" fontId="9" fillId="2" borderId="6" xfId="5" applyFont="1" applyFill="1" applyBorder="1" applyAlignment="1">
      <alignment horizontal="center" vertical="center"/>
    </xf>
    <xf numFmtId="0" fontId="8" fillId="4" borderId="6" xfId="5" applyFont="1" applyFill="1" applyBorder="1" applyAlignment="1">
      <alignment horizontal="left" vertical="center"/>
    </xf>
    <xf numFmtId="0" fontId="8" fillId="4" borderId="6" xfId="5" applyFont="1" applyFill="1" applyBorder="1" applyAlignment="1">
      <alignment horizontal="right" vertical="center"/>
    </xf>
    <xf numFmtId="0" fontId="9" fillId="0" borderId="0" xfId="3" applyFont="1">
      <alignment vertical="center"/>
    </xf>
    <xf numFmtId="0" fontId="9" fillId="0" borderId="0" xfId="4" applyFont="1">
      <alignment vertical="center"/>
    </xf>
    <xf numFmtId="0" fontId="15" fillId="0" borderId="0" xfId="4" applyFont="1" applyAlignment="1">
      <alignment horizontal="right" vertical="center"/>
    </xf>
    <xf numFmtId="0" fontId="16" fillId="0" borderId="0" xfId="2" applyFont="1" applyAlignment="1">
      <alignment vertical="center"/>
    </xf>
    <xf numFmtId="0" fontId="17" fillId="0" borderId="0" xfId="4" applyFont="1">
      <alignment vertical="center"/>
    </xf>
    <xf numFmtId="0" fontId="18" fillId="5" borderId="0" xfId="4" applyFont="1" applyFill="1">
      <alignment vertical="center"/>
    </xf>
    <xf numFmtId="0" fontId="17" fillId="5" borderId="0" xfId="4" applyFont="1" applyFill="1">
      <alignment vertical="center"/>
    </xf>
    <xf numFmtId="0" fontId="17" fillId="0" borderId="0" xfId="3" applyFont="1">
      <alignment vertical="center"/>
    </xf>
    <xf numFmtId="0" fontId="19" fillId="0" borderId="0" xfId="3" applyFont="1">
      <alignment vertical="center"/>
    </xf>
    <xf numFmtId="0" fontId="20" fillId="0" borderId="0" xfId="3" applyFont="1">
      <alignment vertical="center"/>
    </xf>
    <xf numFmtId="0" fontId="22" fillId="0" borderId="0" xfId="0" applyFont="1" applyAlignment="1">
      <alignment horizontal="left" vertical="center" wrapText="1"/>
    </xf>
    <xf numFmtId="0" fontId="25" fillId="0" borderId="0" xfId="0" applyFont="1" applyAlignment="1">
      <alignment vertical="center" wrapText="1"/>
    </xf>
    <xf numFmtId="0" fontId="25" fillId="0" borderId="0" xfId="0" applyFont="1">
      <alignmen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26" fillId="0" borderId="0" xfId="6" applyFont="1" applyAlignment="1" applyProtection="1">
      <alignment horizontal="center" vertical="center"/>
      <protection hidden="1"/>
    </xf>
    <xf numFmtId="0" fontId="29" fillId="0" borderId="0" xfId="6" applyFont="1" applyProtection="1">
      <alignment vertical="center"/>
      <protection hidden="1"/>
    </xf>
    <xf numFmtId="0" fontId="30" fillId="0" borderId="0" xfId="6" applyFont="1" applyProtection="1">
      <alignment vertical="center"/>
      <protection hidden="1"/>
    </xf>
    <xf numFmtId="0" fontId="21" fillId="0" borderId="0" xfId="6" applyFont="1" applyProtection="1">
      <alignment vertical="center"/>
      <protection hidden="1"/>
    </xf>
    <xf numFmtId="0" fontId="29" fillId="0" borderId="0" xfId="6" applyFont="1">
      <alignment vertical="center"/>
    </xf>
    <xf numFmtId="0" fontId="1" fillId="0" borderId="0" xfId="6">
      <alignment vertical="center"/>
    </xf>
    <xf numFmtId="49" fontId="32" fillId="0" borderId="32" xfId="6" applyNumberFormat="1" applyFont="1" applyBorder="1" applyAlignment="1" applyProtection="1">
      <alignment horizontal="center" vertical="center"/>
      <protection locked="0"/>
    </xf>
    <xf numFmtId="176" fontId="30" fillId="0" borderId="0" xfId="7" applyNumberFormat="1" applyFont="1" applyAlignment="1" applyProtection="1">
      <alignment horizontal="right" vertical="center"/>
      <protection hidden="1"/>
    </xf>
    <xf numFmtId="0" fontId="34" fillId="6" borderId="3" xfId="6" applyFont="1" applyFill="1" applyBorder="1" applyAlignment="1" applyProtection="1">
      <alignment horizontal="center" vertical="center" wrapText="1"/>
      <protection hidden="1"/>
    </xf>
    <xf numFmtId="0" fontId="30" fillId="6" borderId="3" xfId="6" applyFont="1" applyFill="1" applyBorder="1" applyAlignment="1" applyProtection="1">
      <alignment horizontal="center" vertical="center"/>
      <protection hidden="1"/>
    </xf>
    <xf numFmtId="0" fontId="30" fillId="0" borderId="0" xfId="6" applyFont="1" applyAlignment="1" applyProtection="1">
      <alignment horizontal="center" vertical="center"/>
      <protection hidden="1"/>
    </xf>
    <xf numFmtId="0" fontId="34" fillId="6" borderId="6" xfId="6" applyFont="1" applyFill="1" applyBorder="1" applyAlignment="1" applyProtection="1">
      <alignment horizontal="center" vertical="center" wrapText="1"/>
      <protection hidden="1"/>
    </xf>
    <xf numFmtId="0" fontId="35" fillId="0" borderId="0" xfId="6" applyFont="1" applyProtection="1">
      <alignment vertical="center"/>
      <protection hidden="1"/>
    </xf>
    <xf numFmtId="0" fontId="34" fillId="7" borderId="6" xfId="6" applyFont="1" applyFill="1" applyBorder="1" applyAlignment="1" applyProtection="1">
      <alignment horizontal="center" vertical="center" wrapText="1"/>
      <protection hidden="1"/>
    </xf>
    <xf numFmtId="0" fontId="34" fillId="8" borderId="6" xfId="6" applyFont="1" applyFill="1" applyBorder="1" applyAlignment="1" applyProtection="1">
      <alignment horizontal="center" vertical="center" wrapText="1"/>
      <protection hidden="1"/>
    </xf>
    <xf numFmtId="0" fontId="34" fillId="0" borderId="0" xfId="6" applyFont="1" applyProtection="1">
      <alignment vertical="center"/>
      <protection hidden="1"/>
    </xf>
    <xf numFmtId="0" fontId="36" fillId="6" borderId="0" xfId="8" applyFont="1" applyFill="1" applyProtection="1">
      <alignment vertical="center"/>
      <protection hidden="1"/>
    </xf>
    <xf numFmtId="0" fontId="34" fillId="0" borderId="0" xfId="6" applyFont="1" applyAlignment="1" applyProtection="1">
      <alignment horizontal="center" vertical="center" wrapText="1"/>
      <protection hidden="1"/>
    </xf>
    <xf numFmtId="0" fontId="34" fillId="0" borderId="0" xfId="6" applyFont="1" applyAlignment="1" applyProtection="1">
      <alignment horizontal="center" vertical="center"/>
      <protection hidden="1"/>
    </xf>
    <xf numFmtId="177" fontId="29" fillId="0" borderId="6" xfId="6" applyNumberFormat="1" applyFont="1" applyBorder="1" applyAlignment="1" applyProtection="1">
      <alignment horizontal="right" vertical="center"/>
      <protection hidden="1"/>
    </xf>
    <xf numFmtId="0" fontId="29" fillId="0" borderId="6" xfId="6" applyFont="1" applyBorder="1" applyAlignment="1" applyProtection="1">
      <alignment horizontal="center" vertical="center"/>
      <protection hidden="1"/>
    </xf>
    <xf numFmtId="178" fontId="30" fillId="0" borderId="6" xfId="6" applyNumberFormat="1" applyFont="1" applyBorder="1" applyProtection="1">
      <alignment vertical="center"/>
      <protection hidden="1"/>
    </xf>
    <xf numFmtId="177" fontId="30" fillId="7" borderId="6" xfId="6" applyNumberFormat="1" applyFont="1" applyFill="1" applyBorder="1" applyProtection="1">
      <alignment vertical="center"/>
      <protection hidden="1"/>
    </xf>
    <xf numFmtId="177" fontId="30" fillId="0" borderId="6" xfId="6" applyNumberFormat="1" applyFont="1" applyBorder="1" applyProtection="1">
      <alignment vertical="center"/>
      <protection hidden="1"/>
    </xf>
    <xf numFmtId="177" fontId="30" fillId="8" borderId="6" xfId="6" applyNumberFormat="1" applyFont="1" applyFill="1" applyBorder="1" applyProtection="1">
      <alignment vertical="center"/>
      <protection hidden="1"/>
    </xf>
    <xf numFmtId="0" fontId="0" fillId="0" borderId="0" xfId="0" applyProtection="1">
      <alignment vertical="center"/>
      <protection hidden="1"/>
    </xf>
    <xf numFmtId="0" fontId="36" fillId="0" borderId="0" xfId="8" applyFont="1" applyProtection="1">
      <alignment vertical="center"/>
      <protection hidden="1"/>
    </xf>
    <xf numFmtId="3" fontId="8" fillId="0" borderId="6" xfId="7" applyNumberFormat="1" applyFont="1" applyBorder="1" applyAlignment="1" applyProtection="1">
      <alignment horizontal="right" vertical="center"/>
      <protection hidden="1"/>
    </xf>
    <xf numFmtId="179" fontId="38" fillId="7" borderId="6" xfId="6" applyNumberFormat="1" applyFont="1" applyFill="1" applyBorder="1" applyProtection="1">
      <alignment vertical="center"/>
      <protection hidden="1"/>
    </xf>
    <xf numFmtId="177" fontId="29" fillId="0" borderId="9" xfId="6" applyNumberFormat="1" applyFont="1" applyBorder="1" applyAlignment="1" applyProtection="1">
      <alignment horizontal="right" vertical="center"/>
      <protection hidden="1"/>
    </xf>
    <xf numFmtId="177" fontId="30" fillId="9" borderId="6" xfId="6" applyNumberFormat="1" applyFont="1" applyFill="1" applyBorder="1" applyProtection="1">
      <alignment vertical="center"/>
      <protection hidden="1"/>
    </xf>
    <xf numFmtId="0" fontId="33" fillId="6" borderId="12" xfId="7" applyFont="1" applyFill="1" applyBorder="1" applyAlignment="1" applyProtection="1">
      <alignment vertical="center" wrapText="1"/>
      <protection hidden="1"/>
    </xf>
    <xf numFmtId="0" fontId="29" fillId="6" borderId="12" xfId="6" applyFont="1" applyFill="1" applyBorder="1" applyAlignment="1" applyProtection="1">
      <alignment vertical="center" wrapText="1"/>
      <protection hidden="1"/>
    </xf>
    <xf numFmtId="0" fontId="29" fillId="6" borderId="13" xfId="6" applyFont="1" applyFill="1" applyBorder="1" applyAlignment="1" applyProtection="1">
      <alignment vertical="center" wrapText="1"/>
      <protection hidden="1"/>
    </xf>
    <xf numFmtId="178" fontId="30" fillId="6" borderId="6" xfId="6" applyNumberFormat="1" applyFont="1" applyFill="1" applyBorder="1" applyProtection="1">
      <alignment vertical="center"/>
      <protection hidden="1"/>
    </xf>
    <xf numFmtId="177" fontId="30" fillId="6" borderId="6" xfId="6" applyNumberFormat="1" applyFont="1" applyFill="1" applyBorder="1" applyProtection="1">
      <alignment vertical="center"/>
      <protection hidden="1"/>
    </xf>
    <xf numFmtId="177" fontId="29" fillId="0" borderId="6" xfId="7" applyNumberFormat="1" applyFont="1" applyBorder="1" applyAlignment="1" applyProtection="1">
      <alignment horizontal="right" vertical="center"/>
      <protection hidden="1"/>
    </xf>
    <xf numFmtId="0" fontId="21" fillId="0" borderId="6" xfId="6" applyFont="1" applyBorder="1" applyAlignment="1" applyProtection="1">
      <alignment horizontal="center" vertical="center"/>
      <protection hidden="1"/>
    </xf>
    <xf numFmtId="0" fontId="33" fillId="0" borderId="0" xfId="6" applyFont="1" applyProtection="1">
      <alignment vertical="center"/>
      <protection hidden="1"/>
    </xf>
    <xf numFmtId="177" fontId="30" fillId="0" borderId="34" xfId="6" applyNumberFormat="1" applyFont="1" applyBorder="1" applyProtection="1">
      <alignment vertical="center"/>
      <protection hidden="1"/>
    </xf>
    <xf numFmtId="3" fontId="29" fillId="0" borderId="9" xfId="7" applyNumberFormat="1" applyFont="1" applyBorder="1" applyAlignment="1" applyProtection="1">
      <alignment horizontal="right" vertical="center"/>
      <protection hidden="1"/>
    </xf>
    <xf numFmtId="0" fontId="33" fillId="6" borderId="12" xfId="7" applyFont="1" applyFill="1" applyBorder="1" applyProtection="1">
      <alignment vertical="center"/>
      <protection hidden="1"/>
    </xf>
    <xf numFmtId="0" fontId="29" fillId="6" borderId="12" xfId="6" applyFont="1" applyFill="1" applyBorder="1" applyProtection="1">
      <alignment vertical="center"/>
      <protection hidden="1"/>
    </xf>
    <xf numFmtId="0" fontId="29" fillId="6" borderId="13" xfId="6" applyFont="1" applyFill="1" applyBorder="1" applyProtection="1">
      <alignment vertical="center"/>
      <protection hidden="1"/>
    </xf>
    <xf numFmtId="0" fontId="3" fillId="0" borderId="0" xfId="9" applyFill="1" applyBorder="1" applyAlignment="1" applyProtection="1">
      <alignment vertical="center"/>
      <protection hidden="1"/>
    </xf>
    <xf numFmtId="0" fontId="41" fillId="0" borderId="6" xfId="6" applyFont="1" applyBorder="1" applyAlignment="1" applyProtection="1">
      <alignment horizontal="center" vertical="center"/>
      <protection hidden="1"/>
    </xf>
    <xf numFmtId="178" fontId="30" fillId="0" borderId="34" xfId="6" applyNumberFormat="1" applyFont="1" applyBorder="1" applyProtection="1">
      <alignment vertical="center"/>
      <protection hidden="1"/>
    </xf>
    <xf numFmtId="0" fontId="42" fillId="0" borderId="0" xfId="6" applyFont="1" applyProtection="1">
      <alignment vertical="center"/>
      <protection hidden="1"/>
    </xf>
    <xf numFmtId="177" fontId="29" fillId="0" borderId="33" xfId="7" applyNumberFormat="1" applyFont="1" applyBorder="1" applyAlignment="1" applyProtection="1">
      <alignment horizontal="right" vertical="center"/>
      <protection hidden="1"/>
    </xf>
    <xf numFmtId="0" fontId="41" fillId="0" borderId="33" xfId="6" applyFont="1" applyBorder="1" applyAlignment="1" applyProtection="1">
      <alignment horizontal="center" vertical="center"/>
      <protection hidden="1"/>
    </xf>
    <xf numFmtId="178" fontId="30" fillId="0" borderId="33" xfId="6" applyNumberFormat="1" applyFont="1" applyBorder="1" applyProtection="1">
      <alignment vertical="center"/>
      <protection hidden="1"/>
    </xf>
    <xf numFmtId="177" fontId="30" fillId="7" borderId="33" xfId="6" applyNumberFormat="1" applyFont="1" applyFill="1" applyBorder="1" applyProtection="1">
      <alignment vertical="center"/>
      <protection hidden="1"/>
    </xf>
    <xf numFmtId="177" fontId="30" fillId="8" borderId="33" xfId="6" applyNumberFormat="1" applyFont="1" applyFill="1" applyBorder="1" applyProtection="1">
      <alignment vertical="center"/>
      <protection hidden="1"/>
    </xf>
    <xf numFmtId="0" fontId="43" fillId="0" borderId="0" xfId="6" applyFont="1" applyAlignment="1" applyProtection="1">
      <alignment vertical="center" shrinkToFit="1"/>
      <protection hidden="1"/>
    </xf>
    <xf numFmtId="0" fontId="44" fillId="0" borderId="40" xfId="10" applyFont="1" applyBorder="1" applyAlignment="1" applyProtection="1">
      <alignment horizontal="center" vertical="center"/>
      <protection locked="0"/>
    </xf>
    <xf numFmtId="0" fontId="45" fillId="10" borderId="41" xfId="10" applyFont="1" applyFill="1" applyBorder="1" applyAlignment="1" applyProtection="1">
      <alignment horizontal="center" vertical="center"/>
      <protection hidden="1"/>
    </xf>
    <xf numFmtId="0" fontId="30" fillId="6" borderId="44" xfId="6" applyFont="1" applyFill="1" applyBorder="1" applyAlignment="1" applyProtection="1">
      <alignment horizontal="center" vertical="center"/>
      <protection hidden="1"/>
    </xf>
    <xf numFmtId="178" fontId="30" fillId="6" borderId="45" xfId="6" applyNumberFormat="1" applyFont="1" applyFill="1" applyBorder="1" applyProtection="1">
      <alignment vertical="center"/>
      <protection hidden="1"/>
    </xf>
    <xf numFmtId="177" fontId="30" fillId="7" borderId="37" xfId="6" applyNumberFormat="1" applyFont="1" applyFill="1" applyBorder="1" applyAlignment="1" applyProtection="1">
      <alignment vertical="center" wrapText="1"/>
      <protection hidden="1"/>
    </xf>
    <xf numFmtId="177" fontId="30" fillId="0" borderId="39" xfId="6" applyNumberFormat="1" applyFont="1" applyBorder="1" applyAlignment="1" applyProtection="1">
      <alignment horizontal="center" vertical="center"/>
      <protection hidden="1"/>
    </xf>
    <xf numFmtId="177" fontId="30" fillId="8" borderId="46" xfId="6" applyNumberFormat="1" applyFont="1" applyFill="1" applyBorder="1" applyAlignment="1" applyProtection="1">
      <alignment vertical="center" wrapText="1"/>
      <protection hidden="1"/>
    </xf>
    <xf numFmtId="177" fontId="30" fillId="0" borderId="47" xfId="6" applyNumberFormat="1" applyFont="1" applyBorder="1" applyAlignment="1" applyProtection="1">
      <alignment horizontal="center" vertical="center"/>
      <protection hidden="1"/>
    </xf>
    <xf numFmtId="0" fontId="47" fillId="0" borderId="0" xfId="6" applyFont="1" applyAlignment="1" applyProtection="1">
      <alignment vertical="center" shrinkToFit="1"/>
      <protection hidden="1"/>
    </xf>
    <xf numFmtId="0" fontId="44" fillId="0" borderId="0" xfId="10" applyFont="1" applyAlignment="1" applyProtection="1">
      <alignment horizontal="right" vertical="center"/>
      <protection hidden="1"/>
    </xf>
    <xf numFmtId="0" fontId="29" fillId="0" borderId="0" xfId="10" applyFont="1" applyAlignment="1" applyProtection="1">
      <alignment horizontal="center" vertical="center"/>
      <protection hidden="1"/>
    </xf>
    <xf numFmtId="0" fontId="30" fillId="10" borderId="46" xfId="10" applyFont="1" applyFill="1" applyBorder="1" applyAlignment="1" applyProtection="1">
      <alignment horizontal="center" vertical="center"/>
      <protection hidden="1"/>
    </xf>
    <xf numFmtId="178" fontId="30" fillId="0" borderId="47" xfId="10" applyNumberFormat="1" applyFont="1" applyBorder="1" applyAlignment="1" applyProtection="1">
      <alignment horizontal="right" vertical="center"/>
      <protection hidden="1"/>
    </xf>
    <xf numFmtId="0" fontId="30" fillId="5" borderId="48" xfId="6" applyFont="1" applyFill="1" applyBorder="1" applyAlignment="1" applyProtection="1">
      <alignment horizontal="center" vertical="center"/>
      <protection hidden="1"/>
    </xf>
    <xf numFmtId="178" fontId="30" fillId="5" borderId="49" xfId="6" applyNumberFormat="1" applyFont="1" applyFill="1" applyBorder="1" applyProtection="1">
      <alignment vertical="center"/>
      <protection hidden="1"/>
    </xf>
    <xf numFmtId="0" fontId="29" fillId="2" borderId="6" xfId="6" applyFont="1" applyFill="1" applyBorder="1" applyAlignment="1" applyProtection="1">
      <alignment horizontal="center" vertical="center"/>
      <protection hidden="1"/>
    </xf>
    <xf numFmtId="0" fontId="29" fillId="0" borderId="6" xfId="6" applyFont="1" applyBorder="1" applyProtection="1">
      <alignment vertical="center"/>
      <protection hidden="1"/>
    </xf>
    <xf numFmtId="0" fontId="38" fillId="0" borderId="0" xfId="6" applyFont="1" applyProtection="1">
      <alignment vertical="center"/>
      <protection hidden="1"/>
    </xf>
    <xf numFmtId="0" fontId="33" fillId="0" borderId="0" xfId="6" applyFont="1" applyAlignment="1" applyProtection="1">
      <alignment vertical="center" wrapText="1"/>
      <protection hidden="1"/>
    </xf>
    <xf numFmtId="0" fontId="36" fillId="0" borderId="0" xfId="6" applyFont="1" applyProtection="1">
      <alignment vertical="center"/>
      <protection hidden="1"/>
    </xf>
    <xf numFmtId="0" fontId="48" fillId="12" borderId="6" xfId="6" applyFont="1" applyFill="1" applyBorder="1" applyAlignment="1" applyProtection="1">
      <alignment horizontal="center" vertical="center" shrinkToFit="1"/>
      <protection hidden="1"/>
    </xf>
    <xf numFmtId="6" fontId="43" fillId="0" borderId="6" xfId="6" applyNumberFormat="1" applyFont="1" applyBorder="1" applyAlignment="1" applyProtection="1">
      <alignment horizontal="center" vertical="center"/>
      <protection hidden="1"/>
    </xf>
    <xf numFmtId="0" fontId="48" fillId="13" borderId="6" xfId="6" applyFont="1" applyFill="1" applyBorder="1" applyAlignment="1" applyProtection="1">
      <alignment horizontal="center" vertical="center" shrinkToFit="1"/>
      <protection hidden="1"/>
    </xf>
    <xf numFmtId="6" fontId="47" fillId="0" borderId="6" xfId="6" applyNumberFormat="1" applyFont="1" applyBorder="1" applyAlignment="1" applyProtection="1">
      <alignment horizontal="center" vertical="center"/>
      <protection hidden="1"/>
    </xf>
    <xf numFmtId="0" fontId="50" fillId="0" borderId="0" xfId="6" applyFont="1" applyProtection="1">
      <alignment vertical="center"/>
      <protection hidden="1"/>
    </xf>
    <xf numFmtId="0" fontId="10" fillId="0" borderId="0" xfId="6" applyFont="1" applyProtection="1">
      <alignment vertical="center"/>
      <protection hidden="1"/>
    </xf>
    <xf numFmtId="0" fontId="51" fillId="0" borderId="0" xfId="6" applyFont="1" applyProtection="1">
      <alignment vertical="center"/>
      <protection hidden="1"/>
    </xf>
    <xf numFmtId="180" fontId="21" fillId="0" borderId="0" xfId="6" applyNumberFormat="1" applyFont="1" applyProtection="1">
      <alignment vertical="center"/>
      <protection hidden="1"/>
    </xf>
    <xf numFmtId="0" fontId="52" fillId="5" borderId="29" xfId="1" applyNumberFormat="1" applyFont="1" applyFill="1" applyBorder="1" applyAlignment="1" applyProtection="1">
      <alignment horizontal="center" vertical="center"/>
      <protection hidden="1"/>
    </xf>
    <xf numFmtId="0" fontId="52" fillId="5" borderId="21" xfId="1" applyNumberFormat="1" applyFont="1" applyFill="1" applyBorder="1" applyAlignment="1" applyProtection="1">
      <alignment horizontal="center" vertical="center"/>
      <protection hidden="1"/>
    </xf>
    <xf numFmtId="180" fontId="53" fillId="0" borderId="0" xfId="6" applyNumberFormat="1" applyFont="1" applyProtection="1">
      <alignment vertical="center"/>
      <protection hidden="1"/>
    </xf>
    <xf numFmtId="0" fontId="31" fillId="0" borderId="0" xfId="6" applyFont="1" applyProtection="1">
      <alignment vertical="center"/>
      <protection hidden="1"/>
    </xf>
    <xf numFmtId="0" fontId="21" fillId="0" borderId="0" xfId="12" applyNumberFormat="1" applyFont="1" applyFill="1" applyProtection="1">
      <alignment vertical="center"/>
      <protection hidden="1"/>
    </xf>
    <xf numFmtId="0" fontId="41" fillId="0" borderId="0" xfId="13" applyNumberFormat="1" applyFont="1" applyFill="1" applyAlignment="1" applyProtection="1">
      <alignment horizontal="center" vertical="center"/>
      <protection hidden="1"/>
    </xf>
    <xf numFmtId="0" fontId="21" fillId="0" borderId="0" xfId="13" applyNumberFormat="1" applyFont="1" applyFill="1" applyAlignment="1" applyProtection="1">
      <alignment horizontal="center" vertical="center"/>
      <protection hidden="1"/>
    </xf>
    <xf numFmtId="0" fontId="55" fillId="0" borderId="27" xfId="6" applyFont="1" applyBorder="1" applyProtection="1">
      <alignment vertical="center"/>
      <protection hidden="1"/>
    </xf>
    <xf numFmtId="0" fontId="29" fillId="0" borderId="27" xfId="6" applyFont="1" applyBorder="1" applyProtection="1">
      <alignment vertical="center"/>
      <protection hidden="1"/>
    </xf>
    <xf numFmtId="0" fontId="52" fillId="5" borderId="6" xfId="1" applyNumberFormat="1" applyFont="1" applyFill="1" applyBorder="1" applyAlignment="1" applyProtection="1">
      <alignment horizontal="center" vertical="center"/>
      <protection hidden="1"/>
    </xf>
    <xf numFmtId="0" fontId="52" fillId="3" borderId="6" xfId="1" applyNumberFormat="1" applyFont="1" applyFill="1" applyBorder="1" applyAlignment="1" applyProtection="1">
      <alignment horizontal="center" vertical="center"/>
      <protection hidden="1"/>
    </xf>
    <xf numFmtId="0" fontId="52" fillId="3" borderId="29" xfId="12" applyNumberFormat="1" applyFont="1" applyFill="1" applyBorder="1" applyAlignment="1" applyProtection="1">
      <alignment horizontal="center" vertical="center"/>
      <protection hidden="1"/>
    </xf>
    <xf numFmtId="0" fontId="52" fillId="0" borderId="0" xfId="1" applyNumberFormat="1" applyFont="1" applyFill="1" applyBorder="1" applyAlignment="1" applyProtection="1">
      <alignment horizontal="center" vertical="center"/>
      <protection hidden="1"/>
    </xf>
    <xf numFmtId="0" fontId="52" fillId="0" borderId="0" xfId="12" applyNumberFormat="1" applyFont="1" applyFill="1" applyBorder="1" applyAlignment="1" applyProtection="1">
      <alignment horizontal="center" vertical="center"/>
      <protection hidden="1"/>
    </xf>
    <xf numFmtId="0" fontId="21" fillId="0" borderId="0" xfId="13" applyNumberFormat="1" applyFont="1" applyFill="1" applyBorder="1" applyAlignment="1" applyProtection="1">
      <alignment horizontal="center" vertical="center"/>
      <protection hidden="1"/>
    </xf>
    <xf numFmtId="0" fontId="21" fillId="0" borderId="0" xfId="12" applyNumberFormat="1" applyFont="1" applyFill="1" applyBorder="1" applyProtection="1">
      <alignment vertical="center"/>
      <protection hidden="1"/>
    </xf>
    <xf numFmtId="0" fontId="21" fillId="14" borderId="6" xfId="6" applyFont="1" applyFill="1" applyBorder="1" applyAlignment="1" applyProtection="1">
      <alignment horizontal="center" vertical="center"/>
      <protection hidden="1"/>
    </xf>
    <xf numFmtId="0" fontId="56" fillId="14" borderId="6" xfId="14" applyFont="1" applyFill="1" applyBorder="1" applyAlignment="1" applyProtection="1">
      <alignment horizontal="center" vertical="center" wrapText="1" shrinkToFit="1"/>
      <protection hidden="1"/>
    </xf>
    <xf numFmtId="0" fontId="52" fillId="14" borderId="6" xfId="13" applyNumberFormat="1" applyFont="1" applyFill="1" applyBorder="1" applyAlignment="1" applyProtection="1">
      <alignment horizontal="center" vertical="center" wrapText="1"/>
      <protection hidden="1"/>
    </xf>
    <xf numFmtId="0" fontId="21" fillId="5" borderId="6" xfId="6" applyFont="1" applyFill="1" applyBorder="1" applyAlignment="1" applyProtection="1">
      <alignment horizontal="center" vertical="center" wrapText="1"/>
      <protection hidden="1"/>
    </xf>
    <xf numFmtId="0" fontId="21" fillId="3" borderId="29" xfId="6" applyFont="1" applyFill="1" applyBorder="1" applyAlignment="1" applyProtection="1">
      <alignment horizontal="center" vertical="center" wrapText="1"/>
      <protection hidden="1"/>
    </xf>
    <xf numFmtId="38" fontId="31" fillId="15" borderId="52" xfId="13" applyFont="1" applyFill="1" applyBorder="1" applyAlignment="1" applyProtection="1">
      <alignment horizontal="center" vertical="center"/>
      <protection hidden="1"/>
    </xf>
    <xf numFmtId="0" fontId="58" fillId="14" borderId="21" xfId="6" applyFont="1" applyFill="1" applyBorder="1" applyAlignment="1" applyProtection="1">
      <alignment horizontal="center" vertical="center"/>
      <protection hidden="1"/>
    </xf>
    <xf numFmtId="0" fontId="56" fillId="14" borderId="6" xfId="14" applyFont="1" applyFill="1" applyBorder="1" applyAlignment="1" applyProtection="1">
      <alignment horizontal="center" vertical="center"/>
      <protection hidden="1"/>
    </xf>
    <xf numFmtId="0" fontId="56" fillId="14" borderId="6" xfId="14" applyFont="1" applyFill="1" applyBorder="1" applyAlignment="1" applyProtection="1">
      <alignment horizontal="center" vertical="center" shrinkToFit="1"/>
      <protection hidden="1"/>
    </xf>
    <xf numFmtId="0" fontId="59" fillId="5" borderId="6" xfId="0" applyFont="1" applyFill="1" applyBorder="1" applyAlignment="1" applyProtection="1">
      <alignment horizontal="center" vertical="center" wrapText="1"/>
      <protection hidden="1"/>
    </xf>
    <xf numFmtId="0" fontId="59" fillId="3" borderId="6" xfId="0" applyFont="1" applyFill="1" applyBorder="1" applyAlignment="1" applyProtection="1">
      <alignment horizontal="center" vertical="center" wrapText="1"/>
      <protection hidden="1"/>
    </xf>
    <xf numFmtId="0" fontId="59" fillId="5" borderId="6" xfId="14" applyFont="1" applyFill="1" applyBorder="1" applyAlignment="1" applyProtection="1">
      <alignment horizontal="center" vertical="center" wrapText="1"/>
      <protection hidden="1"/>
    </xf>
    <xf numFmtId="0" fontId="59" fillId="3" borderId="6" xfId="14" applyFont="1" applyFill="1" applyBorder="1" applyAlignment="1" applyProtection="1">
      <alignment horizontal="center" vertical="center" wrapText="1"/>
      <protection hidden="1"/>
    </xf>
    <xf numFmtId="0" fontId="60" fillId="3" borderId="6" xfId="14" applyFont="1" applyFill="1" applyBorder="1" applyAlignment="1" applyProtection="1">
      <alignment horizontal="center" vertical="center" wrapText="1"/>
      <protection hidden="1"/>
    </xf>
    <xf numFmtId="0" fontId="59" fillId="3" borderId="29" xfId="0" applyFont="1" applyFill="1" applyBorder="1" applyAlignment="1" applyProtection="1">
      <alignment horizontal="center" vertical="center" wrapText="1"/>
      <protection hidden="1"/>
    </xf>
    <xf numFmtId="0" fontId="59" fillId="5" borderId="6" xfId="0" applyFont="1" applyFill="1" applyBorder="1" applyAlignment="1">
      <alignment horizontal="center" vertical="top" wrapText="1"/>
    </xf>
    <xf numFmtId="0" fontId="62" fillId="3" borderId="6" xfId="8" applyFont="1" applyFill="1" applyBorder="1" applyAlignment="1" applyProtection="1">
      <alignment horizontal="center" vertical="top" wrapText="1"/>
      <protection hidden="1"/>
    </xf>
    <xf numFmtId="0" fontId="62" fillId="3" borderId="29" xfId="8" applyFont="1" applyFill="1" applyBorder="1" applyAlignment="1" applyProtection="1">
      <alignment horizontal="center" vertical="top" wrapText="1"/>
      <protection hidden="1"/>
    </xf>
    <xf numFmtId="0" fontId="62" fillId="0" borderId="0" xfId="8" applyFont="1" applyAlignment="1" applyProtection="1">
      <alignment horizontal="center" vertical="top" wrapText="1"/>
      <protection hidden="1"/>
    </xf>
    <xf numFmtId="0" fontId="58" fillId="0" borderId="0" xfId="6" applyFont="1" applyAlignment="1" applyProtection="1">
      <alignment horizontal="center" vertical="center" wrapText="1"/>
      <protection hidden="1"/>
    </xf>
    <xf numFmtId="0" fontId="37" fillId="0" borderId="0" xfId="6" applyFont="1" applyAlignment="1" applyProtection="1">
      <alignment horizontal="center" vertical="center" wrapText="1"/>
      <protection hidden="1"/>
    </xf>
    <xf numFmtId="178" fontId="21" fillId="0" borderId="6" xfId="12" applyNumberFormat="1" applyFont="1" applyFill="1" applyBorder="1" applyAlignment="1" applyProtection="1">
      <alignment horizontal="center" vertical="center"/>
      <protection hidden="1"/>
    </xf>
    <xf numFmtId="177" fontId="21" fillId="0" borderId="6" xfId="12" applyNumberFormat="1" applyFont="1" applyFill="1" applyBorder="1" applyProtection="1">
      <alignment vertical="center"/>
      <protection hidden="1"/>
    </xf>
    <xf numFmtId="177" fontId="21" fillId="5" borderId="6" xfId="12" applyNumberFormat="1" applyFont="1" applyFill="1" applyBorder="1" applyAlignment="1" applyProtection="1">
      <alignment vertical="center"/>
      <protection hidden="1"/>
    </xf>
    <xf numFmtId="177" fontId="29" fillId="3" borderId="29" xfId="6" applyNumberFormat="1" applyFont="1" applyFill="1" applyBorder="1" applyAlignment="1" applyProtection="1">
      <alignment horizontal="center" vertical="center"/>
      <protection hidden="1"/>
    </xf>
    <xf numFmtId="177" fontId="31" fillId="15" borderId="53" xfId="12" applyNumberFormat="1" applyFont="1" applyFill="1" applyBorder="1" applyProtection="1">
      <alignment vertical="center"/>
      <protection hidden="1"/>
    </xf>
    <xf numFmtId="181" fontId="29" fillId="0" borderId="21" xfId="6" applyNumberFormat="1" applyFont="1" applyBorder="1" applyAlignment="1" applyProtection="1">
      <alignment horizontal="center" vertical="center"/>
      <protection hidden="1"/>
    </xf>
    <xf numFmtId="0" fontId="29" fillId="0" borderId="6" xfId="6" applyFont="1" applyBorder="1" applyAlignment="1" applyProtection="1">
      <alignment vertical="center" shrinkToFit="1"/>
      <protection hidden="1"/>
    </xf>
    <xf numFmtId="0" fontId="38" fillId="5" borderId="6" xfId="8" applyFont="1" applyFill="1" applyBorder="1" applyAlignment="1" applyProtection="1">
      <alignment horizontal="center" vertical="center"/>
      <protection hidden="1"/>
    </xf>
    <xf numFmtId="0" fontId="38" fillId="3" borderId="6" xfId="8" applyFont="1" applyFill="1" applyBorder="1" applyAlignment="1" applyProtection="1">
      <alignment horizontal="center" vertical="center"/>
      <protection hidden="1"/>
    </xf>
    <xf numFmtId="3" fontId="38" fillId="5" borderId="6" xfId="8" applyNumberFormat="1" applyFont="1" applyFill="1" applyBorder="1" applyAlignment="1" applyProtection="1">
      <alignment horizontal="center" vertical="center"/>
      <protection hidden="1"/>
    </xf>
    <xf numFmtId="0" fontId="38" fillId="3" borderId="29" xfId="8" applyFont="1" applyFill="1" applyBorder="1" applyAlignment="1" applyProtection="1">
      <alignment horizontal="center" vertical="center"/>
      <protection hidden="1"/>
    </xf>
    <xf numFmtId="0" fontId="38" fillId="0" borderId="0" xfId="8" applyFont="1" applyAlignment="1" applyProtection="1">
      <alignment horizontal="center" vertical="center"/>
      <protection hidden="1"/>
    </xf>
    <xf numFmtId="178" fontId="21" fillId="0" borderId="0" xfId="12" applyNumberFormat="1" applyFont="1" applyFill="1" applyBorder="1" applyAlignment="1" applyProtection="1">
      <alignment horizontal="center" vertical="center"/>
      <protection hidden="1"/>
    </xf>
    <xf numFmtId="0" fontId="29" fillId="0" borderId="0" xfId="11" applyFont="1" applyAlignment="1" applyProtection="1">
      <alignment horizontal="center" vertical="center"/>
      <protection locked="0" hidden="1"/>
    </xf>
    <xf numFmtId="0" fontId="1" fillId="0" borderId="0" xfId="6" applyProtection="1">
      <alignment vertical="center"/>
      <protection hidden="1"/>
    </xf>
    <xf numFmtId="0" fontId="63" fillId="16" borderId="6" xfId="0" applyFont="1" applyFill="1" applyBorder="1" applyAlignment="1" applyProtection="1">
      <alignment horizontal="center" vertical="center" shrinkToFit="1"/>
      <protection hidden="1"/>
    </xf>
    <xf numFmtId="0" fontId="64" fillId="16" borderId="6" xfId="0" applyFont="1" applyFill="1" applyBorder="1" applyAlignment="1" applyProtection="1">
      <alignment horizontal="center" vertical="center" wrapText="1"/>
      <protection hidden="1"/>
    </xf>
    <xf numFmtId="0" fontId="64" fillId="5" borderId="6" xfId="0" applyFont="1" applyFill="1" applyBorder="1" applyAlignment="1" applyProtection="1">
      <alignment horizontal="center" vertical="center" shrinkToFit="1"/>
      <protection hidden="1"/>
    </xf>
    <xf numFmtId="0" fontId="0" fillId="0" borderId="6" xfId="0"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0" fillId="0" borderId="6" xfId="0" applyBorder="1" applyAlignment="1" applyProtection="1">
      <alignment vertical="center" shrinkToFit="1"/>
      <protection hidden="1"/>
    </xf>
    <xf numFmtId="178" fontId="0" fillId="0" borderId="6" xfId="0" applyNumberFormat="1" applyBorder="1" applyAlignment="1" applyProtection="1">
      <alignment vertical="center" shrinkToFit="1"/>
      <protection hidden="1"/>
    </xf>
    <xf numFmtId="0" fontId="29" fillId="2" borderId="0" xfId="6" applyFont="1" applyFill="1" applyProtection="1">
      <alignment vertical="center"/>
      <protection hidden="1"/>
    </xf>
    <xf numFmtId="0" fontId="30" fillId="2" borderId="0" xfId="6" applyFont="1" applyFill="1" applyProtection="1">
      <alignment vertical="center"/>
      <protection hidden="1"/>
    </xf>
    <xf numFmtId="0" fontId="65" fillId="5" borderId="56" xfId="6" applyFont="1" applyFill="1" applyBorder="1" applyAlignment="1" applyProtection="1">
      <alignment horizontal="center" vertical="center"/>
      <protection hidden="1"/>
    </xf>
    <xf numFmtId="0" fontId="38" fillId="0" borderId="60" xfId="6" applyFont="1" applyBorder="1" applyAlignment="1" applyProtection="1">
      <alignment horizontal="center" vertical="center"/>
      <protection hidden="1"/>
    </xf>
    <xf numFmtId="0" fontId="47" fillId="2" borderId="66" xfId="6" applyFont="1" applyFill="1" applyBorder="1" applyAlignment="1" applyProtection="1">
      <alignment horizontal="center" vertical="center"/>
      <protection hidden="1"/>
    </xf>
    <xf numFmtId="0" fontId="54" fillId="0" borderId="35" xfId="6" applyFont="1" applyBorder="1" applyAlignment="1" applyProtection="1">
      <alignment horizontal="center" vertical="center"/>
      <protection hidden="1"/>
    </xf>
    <xf numFmtId="0" fontId="61" fillId="0" borderId="0" xfId="0" applyFont="1" applyProtection="1">
      <alignment vertical="center"/>
      <protection hidden="1"/>
    </xf>
    <xf numFmtId="0" fontId="69" fillId="0" borderId="0" xfId="0" applyFont="1" applyAlignment="1" applyProtection="1">
      <alignment vertical="center" wrapText="1"/>
      <protection hidden="1"/>
    </xf>
    <xf numFmtId="0" fontId="70" fillId="0" borderId="0" xfId="0" applyFont="1" applyAlignment="1" applyProtection="1">
      <alignment vertical="center" wrapText="1"/>
      <protection hidden="1"/>
    </xf>
    <xf numFmtId="178" fontId="71" fillId="0" borderId="0" xfId="0" applyNumberFormat="1" applyFont="1" applyAlignment="1" applyProtection="1">
      <alignment vertical="center" wrapText="1"/>
      <protection hidden="1"/>
    </xf>
    <xf numFmtId="5" fontId="72"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73" fillId="0" borderId="0" xfId="0" applyFont="1" applyAlignment="1" applyProtection="1">
      <alignment horizontal="center" vertical="center"/>
      <protection hidden="1"/>
    </xf>
    <xf numFmtId="0" fontId="70" fillId="0" borderId="0" xfId="0" applyFont="1" applyProtection="1">
      <alignment vertical="center"/>
      <protection hidden="1"/>
    </xf>
    <xf numFmtId="5" fontId="72" fillId="0" borderId="0" xfId="0" applyNumberFormat="1" applyFont="1" applyProtection="1">
      <alignment vertical="center"/>
      <protection hidden="1"/>
    </xf>
    <xf numFmtId="0" fontId="0" fillId="0" borderId="0" xfId="0" applyAlignment="1" applyProtection="1">
      <protection hidden="1"/>
    </xf>
    <xf numFmtId="0" fontId="75" fillId="0" borderId="0" xfId="0" applyFont="1" applyAlignment="1" applyProtection="1">
      <alignment horizontal="left" vertical="center" wrapText="1"/>
      <protection hidden="1"/>
    </xf>
    <xf numFmtId="0" fontId="76" fillId="0" borderId="0" xfId="0" applyFont="1" applyAlignment="1" applyProtection="1">
      <alignment horizontal="left" vertical="center" wrapText="1"/>
      <protection hidden="1"/>
    </xf>
    <xf numFmtId="0" fontId="74" fillId="0" borderId="1" xfId="0" applyFont="1" applyBorder="1" applyAlignment="1" applyProtection="1">
      <alignment vertical="center" wrapText="1"/>
      <protection hidden="1"/>
    </xf>
    <xf numFmtId="0" fontId="75" fillId="0" borderId="0" xfId="0" applyFont="1" applyAlignment="1" applyProtection="1">
      <alignment vertical="top" wrapText="1"/>
      <protection hidden="1"/>
    </xf>
    <xf numFmtId="0" fontId="75" fillId="0" borderId="0" xfId="0" applyFont="1" applyProtection="1">
      <alignment vertical="center"/>
      <protection hidden="1"/>
    </xf>
    <xf numFmtId="0" fontId="69" fillId="0" borderId="0" xfId="0" applyFont="1" applyProtection="1">
      <alignment vertical="center"/>
      <protection hidden="1"/>
    </xf>
    <xf numFmtId="0" fontId="61" fillId="0" borderId="0" xfId="0" applyFont="1" applyAlignment="1" applyProtection="1">
      <alignment horizontal="left" vertical="center"/>
      <protection hidden="1"/>
    </xf>
    <xf numFmtId="0" fontId="75" fillId="0" borderId="0" xfId="0" applyFont="1" applyAlignment="1" applyProtection="1">
      <alignment horizontal="left" vertical="center"/>
      <protection hidden="1"/>
    </xf>
    <xf numFmtId="0" fontId="56" fillId="0" borderId="0" xfId="0" applyFont="1" applyProtection="1">
      <alignment vertical="center"/>
      <protection hidden="1"/>
    </xf>
    <xf numFmtId="0" fontId="77" fillId="0" borderId="0" xfId="0" applyFont="1" applyAlignment="1" applyProtection="1">
      <alignment vertical="center" wrapText="1"/>
      <protection hidden="1"/>
    </xf>
    <xf numFmtId="0" fontId="78" fillId="0" borderId="0" xfId="0" applyFont="1" applyAlignment="1" applyProtection="1">
      <alignment vertical="center" wrapText="1"/>
      <protection hidden="1"/>
    </xf>
    <xf numFmtId="0" fontId="31" fillId="0" borderId="0" xfId="0" applyFont="1" applyProtection="1">
      <alignment vertical="center"/>
      <protection hidden="1"/>
    </xf>
    <xf numFmtId="0" fontId="79" fillId="0" borderId="0" xfId="0" applyFont="1" applyProtection="1">
      <alignment vertical="center"/>
      <protection hidden="1"/>
    </xf>
    <xf numFmtId="0" fontId="80" fillId="0" borderId="0" xfId="0" applyFont="1" applyAlignment="1" applyProtection="1">
      <alignment horizontal="left" vertical="center"/>
      <protection hidden="1"/>
    </xf>
    <xf numFmtId="41" fontId="61" fillId="0" borderId="0" xfId="0" applyNumberFormat="1" applyFont="1" applyProtection="1">
      <alignment vertical="center"/>
      <protection hidden="1"/>
    </xf>
    <xf numFmtId="0" fontId="81" fillId="0" borderId="0" xfId="0" applyFont="1" applyAlignment="1" applyProtection="1">
      <alignment vertical="center" wrapText="1"/>
      <protection hidden="1"/>
    </xf>
    <xf numFmtId="0" fontId="82" fillId="0" borderId="0" xfId="0" applyFont="1" applyAlignment="1" applyProtection="1">
      <alignment vertical="center" wrapText="1"/>
      <protection hidden="1"/>
    </xf>
    <xf numFmtId="178" fontId="61" fillId="0" borderId="0" xfId="0" applyNumberFormat="1" applyFont="1" applyAlignment="1" applyProtection="1">
      <alignment vertical="center" wrapText="1"/>
      <protection hidden="1"/>
    </xf>
    <xf numFmtId="5" fontId="68" fillId="0" borderId="0" xfId="0" applyNumberFormat="1" applyFont="1" applyAlignment="1" applyProtection="1">
      <alignment vertical="center" wrapText="1"/>
      <protection hidden="1"/>
    </xf>
    <xf numFmtId="0" fontId="83"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70" fillId="0" borderId="0" xfId="0" applyFont="1" applyAlignment="1" applyProtection="1">
      <alignment horizontal="left" vertical="center" wrapText="1"/>
      <protection hidden="1"/>
    </xf>
    <xf numFmtId="0" fontId="61" fillId="0" borderId="0" xfId="0" applyFont="1" applyAlignment="1" applyProtection="1">
      <protection hidden="1"/>
    </xf>
    <xf numFmtId="178" fontId="61" fillId="0" borderId="0" xfId="0" applyNumberFormat="1" applyFont="1" applyProtection="1">
      <alignment vertical="center"/>
      <protection hidden="1"/>
    </xf>
    <xf numFmtId="5" fontId="61" fillId="0" borderId="0" xfId="0" applyNumberFormat="1" applyFont="1" applyProtection="1">
      <alignment vertical="center"/>
      <protection hidden="1"/>
    </xf>
    <xf numFmtId="5" fontId="0" fillId="0" borderId="0" xfId="0" applyNumberFormat="1" applyProtection="1">
      <alignment vertical="center"/>
      <protection hidden="1"/>
    </xf>
    <xf numFmtId="0" fontId="85" fillId="0" borderId="0" xfId="0" applyFont="1" applyProtection="1">
      <alignment vertical="center"/>
      <protection hidden="1"/>
    </xf>
    <xf numFmtId="0" fontId="71" fillId="0" borderId="0" xfId="0" applyFont="1" applyProtection="1">
      <alignment vertical="center"/>
      <protection hidden="1"/>
    </xf>
    <xf numFmtId="9" fontId="71" fillId="0" borderId="0" xfId="0" applyNumberFormat="1" applyFont="1" applyProtection="1">
      <alignment vertical="center"/>
      <protection hidden="1"/>
    </xf>
    <xf numFmtId="5" fontId="71" fillId="0" borderId="0" xfId="0" applyNumberFormat="1" applyFont="1" applyProtection="1">
      <alignment vertical="center"/>
      <protection hidden="1"/>
    </xf>
    <xf numFmtId="3" fontId="61" fillId="0" borderId="0" xfId="0" applyNumberFormat="1" applyFont="1" applyProtection="1">
      <alignment vertical="center"/>
      <protection hidden="1"/>
    </xf>
    <xf numFmtId="0" fontId="79" fillId="2" borderId="0" xfId="0" applyFont="1" applyFill="1" applyAlignment="1" applyProtection="1">
      <alignment vertical="center" wrapText="1"/>
      <protection hidden="1"/>
    </xf>
    <xf numFmtId="0" fontId="61" fillId="2" borderId="0" xfId="0" applyFont="1" applyFill="1" applyProtection="1">
      <alignment vertical="center"/>
      <protection hidden="1"/>
    </xf>
    <xf numFmtId="0" fontId="79" fillId="2" borderId="0" xfId="0" applyFont="1" applyFill="1" applyProtection="1">
      <alignment vertical="center"/>
      <protection hidden="1"/>
    </xf>
    <xf numFmtId="0" fontId="61" fillId="0" borderId="0" xfId="0" applyFont="1" applyAlignment="1" applyProtection="1">
      <alignment vertical="top" wrapText="1"/>
      <protection hidden="1"/>
    </xf>
    <xf numFmtId="0" fontId="88" fillId="0" borderId="0" xfId="0" applyFont="1" applyProtection="1">
      <alignment vertical="center"/>
      <protection hidden="1"/>
    </xf>
    <xf numFmtId="0" fontId="66" fillId="0" borderId="0" xfId="0" applyFont="1" applyAlignment="1" applyProtection="1">
      <alignment vertical="center" shrinkToFit="1"/>
      <protection hidden="1"/>
    </xf>
    <xf numFmtId="183" fontId="68" fillId="0" borderId="0" xfId="0" applyNumberFormat="1" applyFont="1" applyProtection="1">
      <alignment vertical="center"/>
      <protection hidden="1"/>
    </xf>
    <xf numFmtId="0" fontId="75" fillId="0" borderId="1" xfId="0" applyFont="1" applyBorder="1" applyAlignment="1" applyProtection="1">
      <alignment vertical="center" wrapText="1"/>
      <protection hidden="1"/>
    </xf>
    <xf numFmtId="3" fontId="0" fillId="0" borderId="0" xfId="0" applyNumberFormat="1" applyProtection="1">
      <alignment vertical="center"/>
      <protection hidden="1"/>
    </xf>
    <xf numFmtId="0" fontId="0" fillId="2" borderId="0" xfId="0" applyFill="1" applyProtection="1">
      <alignment vertical="center"/>
      <protection hidden="1"/>
    </xf>
    <xf numFmtId="0" fontId="75" fillId="0" borderId="0" xfId="0" applyFont="1" applyAlignment="1" applyProtection="1">
      <alignment vertical="center" wrapText="1"/>
      <protection hidden="1"/>
    </xf>
    <xf numFmtId="0" fontId="0" fillId="0" borderId="0" xfId="0" applyAlignment="1" applyProtection="1">
      <alignment horizontal="center" vertical="center"/>
      <protection hidden="1"/>
    </xf>
    <xf numFmtId="180" fontId="75" fillId="0" borderId="0" xfId="15" applyNumberFormat="1" applyFont="1" applyAlignment="1" applyProtection="1">
      <alignment horizontal="left" vertical="center"/>
      <protection hidden="1"/>
    </xf>
    <xf numFmtId="0" fontId="61" fillId="0" borderId="0" xfId="0" applyFont="1" applyAlignment="1" applyProtection="1">
      <alignment vertical="center" wrapText="1"/>
      <protection hidden="1"/>
    </xf>
    <xf numFmtId="0" fontId="0" fillId="0" borderId="0" xfId="0" applyAlignment="1" applyProtection="1">
      <alignment horizontal="left" vertical="center"/>
      <protection hidden="1"/>
    </xf>
    <xf numFmtId="0" fontId="94" fillId="0" borderId="0" xfId="0" applyFont="1" applyAlignment="1" applyProtection="1">
      <alignment vertical="center" wrapText="1"/>
      <protection hidden="1"/>
    </xf>
    <xf numFmtId="0" fontId="53" fillId="2" borderId="0" xfId="0" applyFont="1" applyFill="1" applyAlignment="1" applyProtection="1">
      <alignment horizontal="left" vertical="center"/>
      <protection hidden="1"/>
    </xf>
    <xf numFmtId="0" fontId="53" fillId="2" borderId="0" xfId="0" applyFont="1" applyFill="1" applyProtection="1">
      <alignment vertical="center"/>
      <protection hidden="1"/>
    </xf>
    <xf numFmtId="0" fontId="61" fillId="0" borderId="0" xfId="15" applyFont="1" applyProtection="1">
      <protection hidden="1"/>
    </xf>
    <xf numFmtId="180" fontId="74" fillId="0" borderId="0" xfId="15" applyNumberFormat="1" applyFont="1" applyProtection="1">
      <protection hidden="1"/>
    </xf>
    <xf numFmtId="180" fontId="92" fillId="0" borderId="0" xfId="15" applyNumberFormat="1" applyFont="1" applyAlignment="1" applyProtection="1">
      <alignment horizontal="center" vertical="center"/>
      <protection hidden="1"/>
    </xf>
    <xf numFmtId="0" fontId="74" fillId="0" borderId="0" xfId="0" applyFont="1" applyAlignment="1" applyProtection="1">
      <alignment horizontal="right" vertical="center"/>
      <protection hidden="1"/>
    </xf>
    <xf numFmtId="49" fontId="74" fillId="0" borderId="0" xfId="0" applyNumberFormat="1" applyFont="1" applyAlignment="1" applyProtection="1">
      <alignment horizontal="center" vertical="center"/>
      <protection hidden="1"/>
    </xf>
    <xf numFmtId="180" fontId="74" fillId="0" borderId="0" xfId="15" applyNumberFormat="1" applyFont="1" applyAlignment="1" applyProtection="1">
      <alignment horizontal="center"/>
      <protection hidden="1"/>
    </xf>
    <xf numFmtId="0" fontId="74" fillId="0" borderId="0" xfId="15" applyFont="1" applyProtection="1">
      <protection hidden="1"/>
    </xf>
    <xf numFmtId="180" fontId="61" fillId="0" borderId="0" xfId="15" applyNumberFormat="1" applyFont="1" applyProtection="1">
      <protection hidden="1"/>
    </xf>
    <xf numFmtId="180" fontId="95" fillId="0" borderId="0" xfId="15" applyNumberFormat="1" applyFont="1" applyAlignment="1" applyProtection="1">
      <alignment vertical="center"/>
      <protection hidden="1"/>
    </xf>
    <xf numFmtId="180" fontId="97" fillId="0" borderId="0" xfId="15" applyNumberFormat="1" applyFont="1" applyAlignment="1" applyProtection="1">
      <alignment horizontal="center"/>
      <protection hidden="1"/>
    </xf>
    <xf numFmtId="180" fontId="68" fillId="0" borderId="0" xfId="15" applyNumberFormat="1" applyFont="1" applyAlignment="1" applyProtection="1">
      <alignment vertical="center"/>
      <protection hidden="1"/>
    </xf>
    <xf numFmtId="180" fontId="74" fillId="0" borderId="0" xfId="15" applyNumberFormat="1" applyFont="1" applyAlignment="1" applyProtection="1">
      <alignment vertical="center"/>
      <protection hidden="1"/>
    </xf>
    <xf numFmtId="180" fontId="98" fillId="0" borderId="0" xfId="15" applyNumberFormat="1" applyFont="1" applyAlignment="1" applyProtection="1">
      <alignment horizontal="center" vertical="center"/>
      <protection hidden="1"/>
    </xf>
    <xf numFmtId="183" fontId="75" fillId="0" borderId="0" xfId="15" applyNumberFormat="1" applyFont="1" applyAlignment="1" applyProtection="1">
      <alignment vertical="center"/>
      <protection hidden="1"/>
    </xf>
    <xf numFmtId="180" fontId="68" fillId="0" borderId="1" xfId="15" applyNumberFormat="1" applyFont="1" applyBorder="1" applyAlignment="1" applyProtection="1">
      <alignment horizontal="center"/>
      <protection hidden="1"/>
    </xf>
    <xf numFmtId="183" fontId="75" fillId="0" borderId="0" xfId="15" applyNumberFormat="1" applyFont="1" applyAlignment="1" applyProtection="1">
      <alignment horizontal="center" vertical="center"/>
      <protection hidden="1"/>
    </xf>
    <xf numFmtId="0" fontId="99" fillId="0" borderId="0" xfId="0" applyFont="1" applyAlignment="1" applyProtection="1">
      <alignment vertical="center" wrapText="1"/>
      <protection hidden="1"/>
    </xf>
    <xf numFmtId="180" fontId="68" fillId="0" borderId="0" xfId="15" applyNumberFormat="1" applyFont="1" applyAlignment="1" applyProtection="1">
      <alignment horizontal="left" vertical="center"/>
      <protection hidden="1"/>
    </xf>
    <xf numFmtId="180" fontId="100" fillId="0" borderId="0" xfId="15" applyNumberFormat="1" applyFont="1" applyAlignment="1" applyProtection="1">
      <alignment horizontal="center" vertical="center"/>
      <protection hidden="1"/>
    </xf>
    <xf numFmtId="0" fontId="99" fillId="0" borderId="0" xfId="0" applyFont="1" applyAlignment="1" applyProtection="1">
      <alignment horizontal="center" vertical="center" wrapText="1"/>
      <protection hidden="1"/>
    </xf>
    <xf numFmtId="180" fontId="97" fillId="0" borderId="0" xfId="15" applyNumberFormat="1" applyFont="1" applyProtection="1">
      <protection hidden="1"/>
    </xf>
    <xf numFmtId="180" fontId="68" fillId="0" borderId="0" xfId="15" applyNumberFormat="1" applyFont="1" applyAlignment="1" applyProtection="1">
      <alignment horizontal="left"/>
      <protection hidden="1"/>
    </xf>
    <xf numFmtId="180" fontId="102" fillId="0" borderId="0" xfId="15" applyNumberFormat="1" applyFont="1" applyAlignment="1" applyProtection="1">
      <alignment horizontal="center"/>
      <protection hidden="1"/>
    </xf>
    <xf numFmtId="180" fontId="67" fillId="0" borderId="0" xfId="15" applyNumberFormat="1" applyFont="1" applyAlignment="1" applyProtection="1">
      <alignment horizontal="center" vertical="center"/>
      <protection hidden="1"/>
    </xf>
    <xf numFmtId="180" fontId="61" fillId="0" borderId="0" xfId="0" applyNumberFormat="1" applyFont="1" applyProtection="1">
      <alignment vertical="center"/>
      <protection hidden="1"/>
    </xf>
    <xf numFmtId="180" fontId="68" fillId="0" borderId="0" xfId="15" applyNumberFormat="1" applyFont="1" applyProtection="1">
      <protection hidden="1"/>
    </xf>
    <xf numFmtId="180" fontId="75" fillId="0" borderId="0" xfId="15" applyNumberFormat="1" applyFont="1" applyAlignment="1" applyProtection="1">
      <alignment horizontal="left"/>
      <protection hidden="1"/>
    </xf>
    <xf numFmtId="180" fontId="75" fillId="0" borderId="0" xfId="15" applyNumberFormat="1" applyFont="1" applyProtection="1">
      <protection hidden="1"/>
    </xf>
    <xf numFmtId="180" fontId="61" fillId="0" borderId="1" xfId="15" applyNumberFormat="1" applyFont="1" applyBorder="1" applyProtection="1">
      <protection hidden="1"/>
    </xf>
    <xf numFmtId="180" fontId="83" fillId="0" borderId="1" xfId="15" applyNumberFormat="1" applyFont="1" applyBorder="1" applyAlignment="1" applyProtection="1">
      <alignment horizontal="right"/>
      <protection hidden="1"/>
    </xf>
    <xf numFmtId="180" fontId="68" fillId="0" borderId="0" xfId="15" applyNumberFormat="1" applyFont="1" applyAlignment="1" applyProtection="1">
      <alignment horizontal="left" indent="1"/>
      <protection hidden="1"/>
    </xf>
    <xf numFmtId="180" fontId="68" fillId="0" borderId="0" xfId="15" applyNumberFormat="1" applyFont="1" applyAlignment="1" applyProtection="1">
      <alignment horizontal="right"/>
      <protection hidden="1"/>
    </xf>
    <xf numFmtId="180" fontId="103" fillId="0" borderId="0" xfId="15" applyNumberFormat="1" applyFont="1" applyAlignment="1" applyProtection="1">
      <alignment horizontal="center"/>
      <protection hidden="1"/>
    </xf>
    <xf numFmtId="180" fontId="103" fillId="0" borderId="0" xfId="15" applyNumberFormat="1" applyFont="1" applyProtection="1">
      <protection hidden="1"/>
    </xf>
    <xf numFmtId="180" fontId="103" fillId="0" borderId="0" xfId="15" applyNumberFormat="1" applyFont="1" applyAlignment="1" applyProtection="1">
      <alignment vertical="center"/>
      <protection hidden="1"/>
    </xf>
    <xf numFmtId="180" fontId="103" fillId="0" borderId="0" xfId="15" applyNumberFormat="1" applyFont="1" applyAlignment="1" applyProtection="1">
      <alignment horizontal="left" vertical="center"/>
      <protection hidden="1"/>
    </xf>
    <xf numFmtId="180" fontId="61" fillId="0" borderId="0" xfId="15" applyNumberFormat="1" applyFont="1" applyAlignment="1" applyProtection="1">
      <alignment vertical="center"/>
      <protection hidden="1"/>
    </xf>
    <xf numFmtId="0" fontId="61" fillId="0" borderId="0" xfId="15" applyFont="1" applyAlignment="1" applyProtection="1">
      <alignment vertical="center"/>
      <protection hidden="1"/>
    </xf>
    <xf numFmtId="180" fontId="75" fillId="0" borderId="0" xfId="15" applyNumberFormat="1" applyFont="1" applyAlignment="1" applyProtection="1">
      <alignment vertical="center"/>
      <protection hidden="1"/>
    </xf>
    <xf numFmtId="180" fontId="75" fillId="0" borderId="0" xfId="15" applyNumberFormat="1" applyFont="1" applyAlignment="1" applyProtection="1">
      <alignment horizontal="center"/>
      <protection hidden="1"/>
    </xf>
    <xf numFmtId="180" fontId="68" fillId="0" borderId="0" xfId="15" applyNumberFormat="1" applyFont="1" applyAlignment="1" applyProtection="1">
      <alignment horizontal="right" vertical="center"/>
      <protection hidden="1"/>
    </xf>
    <xf numFmtId="0" fontId="68" fillId="0" borderId="0" xfId="15" applyFont="1" applyProtection="1">
      <protection hidden="1"/>
    </xf>
    <xf numFmtId="0" fontId="1" fillId="0" borderId="22" xfId="6" applyBorder="1">
      <alignment vertical="center"/>
    </xf>
    <xf numFmtId="0" fontId="54" fillId="0" borderId="0" xfId="0" applyFont="1" applyProtection="1">
      <alignment vertical="center"/>
      <protection hidden="1"/>
    </xf>
    <xf numFmtId="0" fontId="59" fillId="0" borderId="0" xfId="0" applyFont="1" applyAlignment="1" applyProtection="1">
      <alignment horizontal="center" vertical="top" wrapText="1"/>
      <protection hidden="1"/>
    </xf>
    <xf numFmtId="0" fontId="4" fillId="0" borderId="0" xfId="3" applyFont="1" applyAlignment="1">
      <alignment horizontal="center" vertical="center"/>
    </xf>
    <xf numFmtId="176" fontId="9" fillId="0" borderId="1" xfId="4" applyNumberFormat="1" applyFont="1" applyBorder="1" applyAlignment="1" applyProtection="1">
      <alignment horizontal="center" vertical="center"/>
      <protection locked="0"/>
    </xf>
    <xf numFmtId="0" fontId="9" fillId="2" borderId="2" xfId="3" applyFont="1" applyFill="1" applyBorder="1" applyAlignment="1">
      <alignment horizontal="left" vertical="center"/>
    </xf>
    <xf numFmtId="0" fontId="9" fillId="2" borderId="3" xfId="3" applyFont="1" applyFill="1" applyBorder="1" applyAlignment="1">
      <alignment horizontal="left" vertical="center"/>
    </xf>
    <xf numFmtId="0" fontId="9" fillId="2" borderId="3" xfId="3" applyFont="1" applyFill="1" applyBorder="1" applyAlignment="1">
      <alignment horizontal="center" vertical="center"/>
    </xf>
    <xf numFmtId="0" fontId="9" fillId="2" borderId="4" xfId="3" applyFont="1" applyFill="1" applyBorder="1" applyAlignment="1">
      <alignment horizontal="center" vertical="center"/>
    </xf>
    <xf numFmtId="0" fontId="12" fillId="0" borderId="5" xfId="4" applyFont="1" applyBorder="1" applyAlignment="1">
      <alignment horizontal="left" vertical="center"/>
    </xf>
    <xf numFmtId="0" fontId="12" fillId="0" borderId="6" xfId="4" applyFont="1" applyBorder="1" applyAlignment="1">
      <alignment horizontal="left"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13" fillId="0" borderId="6" xfId="4" applyFont="1" applyBorder="1" applyAlignment="1">
      <alignment horizontal="left" vertical="center"/>
    </xf>
    <xf numFmtId="0" fontId="9" fillId="3" borderId="11" xfId="3" applyFont="1" applyFill="1" applyBorder="1" applyAlignment="1">
      <alignment horizontal="left" vertical="center" wrapText="1"/>
    </xf>
    <xf numFmtId="0" fontId="9" fillId="3" borderId="12" xfId="3" applyFont="1" applyFill="1" applyBorder="1" applyAlignment="1">
      <alignment horizontal="left" vertical="center" wrapText="1"/>
    </xf>
    <xf numFmtId="0" fontId="9" fillId="3" borderId="13" xfId="3" applyFont="1" applyFill="1" applyBorder="1" applyAlignment="1">
      <alignment horizontal="left" vertical="center" wrapText="1"/>
    </xf>
    <xf numFmtId="0" fontId="8" fillId="0" borderId="5" xfId="3" applyFont="1" applyBorder="1" applyAlignment="1">
      <alignment horizontal="left" vertical="center"/>
    </xf>
    <xf numFmtId="0" fontId="8" fillId="0" borderId="6" xfId="3" applyFont="1" applyBorder="1" applyAlignment="1">
      <alignment horizontal="left" vertical="center"/>
    </xf>
    <xf numFmtId="0" fontId="9" fillId="0" borderId="14" xfId="3" applyFont="1" applyBorder="1" applyAlignment="1">
      <alignment horizontal="center" vertical="center" shrinkToFit="1"/>
    </xf>
    <xf numFmtId="0" fontId="9" fillId="0" borderId="15" xfId="3" applyFont="1" applyBorder="1" applyAlignment="1">
      <alignment horizontal="center" vertical="center" shrinkToFit="1"/>
    </xf>
    <xf numFmtId="0" fontId="9" fillId="0" borderId="16" xfId="3" applyFont="1" applyBorder="1" applyAlignment="1">
      <alignment horizontal="center" vertical="center" shrinkToFit="1"/>
    </xf>
    <xf numFmtId="0" fontId="9" fillId="0" borderId="17" xfId="3" applyFont="1" applyBorder="1" applyAlignment="1">
      <alignment horizontal="center" vertical="center" shrinkToFit="1"/>
    </xf>
    <xf numFmtId="0" fontId="9" fillId="0" borderId="1" xfId="3" applyFont="1" applyBorder="1" applyAlignment="1">
      <alignment horizontal="center" vertical="center" shrinkToFit="1"/>
    </xf>
    <xf numFmtId="0" fontId="9" fillId="0" borderId="18" xfId="3" applyFont="1" applyBorder="1" applyAlignment="1">
      <alignment horizontal="center" vertical="center" shrinkToFit="1"/>
    </xf>
    <xf numFmtId="0" fontId="8" fillId="0" borderId="29" xfId="3" applyFont="1" applyBorder="1" applyAlignment="1">
      <alignment horizontal="center" vertical="center"/>
    </xf>
    <xf numFmtId="0" fontId="8" fillId="0" borderId="20" xfId="3" applyFont="1" applyBorder="1" applyAlignment="1">
      <alignment horizontal="center" vertical="center"/>
    </xf>
    <xf numFmtId="0" fontId="8" fillId="0" borderId="30" xfId="3" applyFont="1" applyBorder="1" applyAlignment="1">
      <alignment horizontal="center" vertical="center"/>
    </xf>
    <xf numFmtId="0" fontId="12" fillId="0" borderId="8" xfId="4" applyFont="1" applyBorder="1" applyAlignment="1">
      <alignment horizontal="left" vertical="center"/>
    </xf>
    <xf numFmtId="0" fontId="12" fillId="0" borderId="9" xfId="4" applyFont="1" applyBorder="1" applyAlignment="1">
      <alignment horizontal="left" vertical="center"/>
    </xf>
    <xf numFmtId="0" fontId="8" fillId="0" borderId="9" xfId="3" applyFont="1" applyBorder="1" applyAlignment="1">
      <alignment horizontal="center" vertical="center"/>
    </xf>
    <xf numFmtId="0" fontId="8" fillId="0" borderId="10" xfId="3" applyFont="1" applyBorder="1" applyAlignment="1">
      <alignment horizontal="center" vertical="center"/>
    </xf>
    <xf numFmtId="0" fontId="9" fillId="4" borderId="5" xfId="3" applyFont="1" applyFill="1" applyBorder="1" applyAlignment="1">
      <alignment horizontal="center" vertical="center" wrapText="1"/>
    </xf>
    <xf numFmtId="0" fontId="9" fillId="4" borderId="6" xfId="3" applyFont="1" applyFill="1" applyBorder="1" applyAlignment="1">
      <alignment horizontal="center" vertical="center"/>
    </xf>
    <xf numFmtId="0" fontId="9" fillId="4" borderId="5" xfId="3" applyFont="1" applyFill="1" applyBorder="1" applyAlignment="1">
      <alignment horizontal="center" vertical="center"/>
    </xf>
    <xf numFmtId="0" fontId="8" fillId="0" borderId="26" xfId="5" applyFont="1" applyBorder="1" applyAlignment="1" applyProtection="1">
      <alignment horizontal="left" vertical="center"/>
      <protection locked="0"/>
    </xf>
    <xf numFmtId="0" fontId="8" fillId="0" borderId="27" xfId="5" applyFont="1" applyBorder="1" applyAlignment="1" applyProtection="1">
      <alignment horizontal="left" vertical="center"/>
      <protection locked="0"/>
    </xf>
    <xf numFmtId="0" fontId="8" fillId="0" borderId="28" xfId="5" applyFont="1" applyBorder="1" applyAlignment="1" applyProtection="1">
      <alignment horizontal="left" vertical="center"/>
      <protection locked="0"/>
    </xf>
    <xf numFmtId="0" fontId="8" fillId="0" borderId="29" xfId="5" applyFont="1" applyBorder="1" applyAlignment="1" applyProtection="1">
      <alignment horizontal="left" vertical="center"/>
      <protection locked="0"/>
    </xf>
    <xf numFmtId="0" fontId="8" fillId="0" borderId="20" xfId="5" applyFont="1" applyBorder="1" applyAlignment="1" applyProtection="1">
      <alignment horizontal="left" vertical="center"/>
      <protection locked="0"/>
    </xf>
    <xf numFmtId="0" fontId="8" fillId="0" borderId="21" xfId="5" applyFont="1" applyBorder="1" applyAlignment="1" applyProtection="1">
      <alignment horizontal="left" vertical="center"/>
      <protection locked="0"/>
    </xf>
    <xf numFmtId="0" fontId="8" fillId="0" borderId="30" xfId="5" applyFont="1" applyBorder="1" applyAlignment="1" applyProtection="1">
      <alignment horizontal="left" vertical="center"/>
      <protection locked="0"/>
    </xf>
    <xf numFmtId="0" fontId="8" fillId="0" borderId="8" xfId="3" applyFont="1" applyBorder="1" applyAlignment="1">
      <alignment horizontal="left" vertical="center"/>
    </xf>
    <xf numFmtId="0" fontId="8" fillId="0" borderId="9" xfId="3" applyFont="1" applyBorder="1" applyAlignment="1">
      <alignment horizontal="left" vertical="center"/>
    </xf>
    <xf numFmtId="0" fontId="9" fillId="3" borderId="11" xfId="3" applyFont="1" applyFill="1" applyBorder="1" applyAlignment="1">
      <alignment horizontal="left" vertical="center"/>
    </xf>
    <xf numFmtId="0" fontId="9" fillId="3" borderId="12" xfId="3" applyFont="1" applyFill="1" applyBorder="1" applyAlignment="1">
      <alignment horizontal="left" vertical="center"/>
    </xf>
    <xf numFmtId="0" fontId="9" fillId="3" borderId="13" xfId="3" applyFont="1" applyFill="1" applyBorder="1" applyAlignment="1">
      <alignment horizontal="left" vertical="center"/>
    </xf>
    <xf numFmtId="0" fontId="9" fillId="4" borderId="2" xfId="3" applyFont="1" applyFill="1" applyBorder="1" applyAlignment="1">
      <alignment horizontal="center" vertical="center"/>
    </xf>
    <xf numFmtId="0" fontId="9" fillId="4" borderId="3" xfId="3" applyFont="1" applyFill="1" applyBorder="1" applyAlignment="1">
      <alignment horizontal="center" vertical="center"/>
    </xf>
    <xf numFmtId="0" fontId="8" fillId="0" borderId="24" xfId="5" applyFont="1" applyBorder="1" applyAlignment="1" applyProtection="1">
      <alignment horizontal="center" vertical="center"/>
      <protection locked="0"/>
    </xf>
    <xf numFmtId="0" fontId="8" fillId="0" borderId="25" xfId="5" applyFont="1" applyBorder="1" applyAlignment="1" applyProtection="1">
      <alignment horizontal="center" vertical="center"/>
      <protection locked="0"/>
    </xf>
    <xf numFmtId="0" fontId="8" fillId="0" borderId="26" xfId="5" applyFont="1" applyBorder="1" applyProtection="1">
      <alignment vertical="center"/>
      <protection locked="0"/>
    </xf>
    <xf numFmtId="0" fontId="8" fillId="0" borderId="27" xfId="5" applyFont="1" applyBorder="1" applyProtection="1">
      <alignment vertical="center"/>
      <protection locked="0"/>
    </xf>
    <xf numFmtId="0" fontId="8" fillId="0" borderId="28" xfId="5" applyFont="1" applyBorder="1" applyProtection="1">
      <alignment vertical="center"/>
      <protection locked="0"/>
    </xf>
    <xf numFmtId="0" fontId="8" fillId="0" borderId="0" xfId="3" applyFont="1" applyAlignment="1">
      <alignment horizontal="center" vertical="center"/>
    </xf>
    <xf numFmtId="0" fontId="9" fillId="0" borderId="0" xfId="3" applyFont="1" applyAlignment="1">
      <alignment horizontal="left" vertical="center"/>
    </xf>
    <xf numFmtId="0" fontId="12" fillId="0" borderId="19" xfId="3" applyFont="1" applyBorder="1" applyAlignment="1">
      <alignment horizontal="left" vertical="center" shrinkToFit="1"/>
    </xf>
    <xf numFmtId="0" fontId="12" fillId="0" borderId="20" xfId="3" applyFont="1" applyBorder="1" applyAlignment="1">
      <alignment horizontal="left" vertical="center" shrinkToFit="1"/>
    </xf>
    <xf numFmtId="0" fontId="12" fillId="0" borderId="21" xfId="3" applyFont="1" applyBorder="1" applyAlignment="1">
      <alignment horizontal="left" vertical="center" shrinkToFit="1"/>
    </xf>
    <xf numFmtId="0" fontId="9" fillId="0" borderId="14" xfId="3" applyFont="1" applyBorder="1" applyAlignment="1">
      <alignment horizontal="center" vertical="center" wrapText="1"/>
    </xf>
    <xf numFmtId="0" fontId="9" fillId="0" borderId="15" xfId="3" applyFont="1" applyBorder="1" applyAlignment="1">
      <alignment horizontal="center" vertical="center"/>
    </xf>
    <xf numFmtId="0" fontId="9" fillId="0" borderId="16" xfId="3" applyFont="1" applyBorder="1" applyAlignment="1">
      <alignment horizontal="center" vertical="center"/>
    </xf>
    <xf numFmtId="0" fontId="9" fillId="0" borderId="22" xfId="3" applyFont="1" applyBorder="1" applyAlignment="1">
      <alignment horizontal="center" vertical="center"/>
    </xf>
    <xf numFmtId="0" fontId="9" fillId="0" borderId="0" xfId="3" applyFont="1" applyAlignment="1">
      <alignment horizontal="center" vertical="center"/>
    </xf>
    <xf numFmtId="0" fontId="9" fillId="0" borderId="23" xfId="3" applyFont="1" applyBorder="1" applyAlignment="1">
      <alignment horizontal="center" vertical="center"/>
    </xf>
    <xf numFmtId="0" fontId="9" fillId="0" borderId="17" xfId="3" applyFont="1" applyBorder="1" applyAlignment="1">
      <alignment horizontal="center" vertical="center"/>
    </xf>
    <xf numFmtId="0" fontId="9" fillId="0" borderId="1" xfId="3" applyFont="1" applyBorder="1" applyAlignment="1">
      <alignment horizontal="center" vertical="center"/>
    </xf>
    <xf numFmtId="0" fontId="9" fillId="0" borderId="18" xfId="3" applyFont="1" applyBorder="1" applyAlignment="1">
      <alignment horizontal="center" vertical="center"/>
    </xf>
    <xf numFmtId="0" fontId="12" fillId="0" borderId="19" xfId="3" applyFont="1" applyBorder="1" applyAlignment="1">
      <alignment horizontal="left" vertical="center"/>
    </xf>
    <xf numFmtId="0" fontId="12" fillId="0" borderId="20" xfId="3" applyFont="1" applyBorder="1" applyAlignment="1">
      <alignment horizontal="left" vertical="center"/>
    </xf>
    <xf numFmtId="0" fontId="12" fillId="0" borderId="21" xfId="3" applyFont="1" applyBorder="1" applyAlignment="1">
      <alignment horizontal="left" vertical="center"/>
    </xf>
    <xf numFmtId="0" fontId="22" fillId="0" borderId="0" xfId="0" applyFont="1" applyAlignment="1">
      <alignment horizontal="left" vertical="center" wrapText="1"/>
    </xf>
    <xf numFmtId="0" fontId="25" fillId="0" borderId="0" xfId="0" applyFont="1" applyAlignment="1">
      <alignment horizontal="left" vertical="center" wrapText="1"/>
    </xf>
    <xf numFmtId="0" fontId="9" fillId="4" borderId="19" xfId="3" applyFont="1" applyFill="1" applyBorder="1" applyAlignment="1">
      <alignment horizontal="center" vertical="center" shrinkToFit="1"/>
    </xf>
    <xf numFmtId="0" fontId="9" fillId="4" borderId="21" xfId="3" applyFont="1" applyFill="1" applyBorder="1" applyAlignment="1">
      <alignment horizontal="center" vertical="center" shrinkToFit="1"/>
    </xf>
    <xf numFmtId="0" fontId="14" fillId="0" borderId="29" xfId="2" applyBorder="1" applyAlignment="1" applyProtection="1">
      <alignment horizontal="left" vertical="center"/>
      <protection locked="0"/>
    </xf>
    <xf numFmtId="0" fontId="8" fillId="0" borderId="6" xfId="5" applyFont="1" applyBorder="1" applyAlignment="1" applyProtection="1">
      <alignment horizontal="center" vertical="center"/>
      <protection locked="0"/>
    </xf>
    <xf numFmtId="0" fontId="8" fillId="0" borderId="6" xfId="5" applyFont="1" applyBorder="1" applyAlignment="1" applyProtection="1">
      <alignment horizontal="left" vertical="center"/>
      <protection locked="0"/>
    </xf>
    <xf numFmtId="0" fontId="9" fillId="4" borderId="29" xfId="3" applyFont="1" applyFill="1" applyBorder="1" applyAlignment="1">
      <alignment horizontal="center" vertical="center"/>
    </xf>
    <xf numFmtId="0" fontId="9" fillId="4" borderId="21" xfId="3" applyFont="1" applyFill="1" applyBorder="1" applyAlignment="1">
      <alignment horizontal="center" vertical="center"/>
    </xf>
    <xf numFmtId="0" fontId="8" fillId="0" borderId="29" xfId="5" applyFont="1" applyBorder="1" applyAlignment="1" applyProtection="1">
      <alignment horizontal="center" vertical="center"/>
      <protection locked="0"/>
    </xf>
    <xf numFmtId="0" fontId="8" fillId="0" borderId="20" xfId="5" applyFont="1" applyBorder="1" applyAlignment="1" applyProtection="1">
      <alignment horizontal="center" vertical="center"/>
      <protection locked="0"/>
    </xf>
    <xf numFmtId="0" fontId="8" fillId="0" borderId="21" xfId="5" applyFont="1" applyBorder="1" applyAlignment="1" applyProtection="1">
      <alignment horizontal="center" vertical="center"/>
      <protection locked="0"/>
    </xf>
    <xf numFmtId="0" fontId="9" fillId="0" borderId="0" xfId="4" applyFont="1" applyAlignment="1">
      <alignment horizontal="left" vertical="center"/>
    </xf>
    <xf numFmtId="0" fontId="19" fillId="0" borderId="0" xfId="4" applyFont="1" applyAlignment="1">
      <alignment horizontal="left" vertical="center" shrinkToFit="1"/>
    </xf>
    <xf numFmtId="0" fontId="37" fillId="0" borderId="5" xfId="6" applyFont="1" applyBorder="1" applyAlignment="1" applyProtection="1">
      <alignment horizontal="left" vertical="center"/>
      <protection hidden="1"/>
    </xf>
    <xf numFmtId="0" fontId="37" fillId="0" borderId="6" xfId="6" applyFont="1" applyBorder="1" applyAlignment="1" applyProtection="1">
      <alignment horizontal="left" vertical="center"/>
      <protection hidden="1"/>
    </xf>
    <xf numFmtId="0" fontId="29" fillId="0" borderId="6" xfId="6" applyFont="1" applyBorder="1" applyAlignment="1" applyProtection="1">
      <alignment horizontal="center" vertical="center"/>
      <protection hidden="1"/>
    </xf>
    <xf numFmtId="0" fontId="29" fillId="0" borderId="7" xfId="6" applyFont="1" applyBorder="1" applyAlignment="1" applyProtection="1">
      <alignment horizontal="center" vertical="center"/>
      <protection hidden="1"/>
    </xf>
    <xf numFmtId="0" fontId="26" fillId="0" borderId="0" xfId="6" applyFont="1" applyAlignment="1" applyProtection="1">
      <alignment horizontal="center" vertical="center"/>
      <protection hidden="1"/>
    </xf>
    <xf numFmtId="0" fontId="31" fillId="2" borderId="0" xfId="6" applyFont="1" applyFill="1" applyAlignment="1" applyProtection="1">
      <alignment horizontal="center" vertical="center"/>
      <protection hidden="1"/>
    </xf>
    <xf numFmtId="0" fontId="31" fillId="2" borderId="31" xfId="6" applyFont="1" applyFill="1" applyBorder="1" applyAlignment="1" applyProtection="1">
      <alignment horizontal="center" vertical="center"/>
      <protection hidden="1"/>
    </xf>
    <xf numFmtId="176" fontId="30" fillId="0" borderId="1" xfId="7" applyNumberFormat="1" applyFont="1" applyBorder="1" applyAlignment="1" applyProtection="1">
      <alignment horizontal="center" vertical="center"/>
      <protection hidden="1"/>
    </xf>
    <xf numFmtId="0" fontId="33" fillId="6" borderId="2" xfId="6" applyFont="1" applyFill="1" applyBorder="1" applyAlignment="1" applyProtection="1">
      <alignment horizontal="left" vertical="center"/>
      <protection hidden="1"/>
    </xf>
    <xf numFmtId="0" fontId="33" fillId="6" borderId="3" xfId="6" applyFont="1" applyFill="1" applyBorder="1" applyAlignment="1" applyProtection="1">
      <alignment horizontal="left" vertical="center"/>
      <protection hidden="1"/>
    </xf>
    <xf numFmtId="0" fontId="30" fillId="6" borderId="3" xfId="6" applyFont="1" applyFill="1" applyBorder="1" applyAlignment="1" applyProtection="1">
      <alignment horizontal="center" vertical="center"/>
      <protection hidden="1"/>
    </xf>
    <xf numFmtId="0" fontId="30" fillId="6" borderId="4" xfId="6" applyFont="1" applyFill="1" applyBorder="1" applyAlignment="1" applyProtection="1">
      <alignment horizontal="center" vertical="center"/>
      <protection hidden="1"/>
    </xf>
    <xf numFmtId="0" fontId="12" fillId="0" borderId="5" xfId="7" applyFont="1" applyBorder="1" applyAlignment="1" applyProtection="1">
      <alignment horizontal="left" vertical="center"/>
      <protection hidden="1"/>
    </xf>
    <xf numFmtId="0" fontId="12" fillId="0" borderId="6" xfId="7" applyFont="1" applyBorder="1" applyAlignment="1" applyProtection="1">
      <alignment horizontal="left" vertical="center"/>
      <protection hidden="1"/>
    </xf>
    <xf numFmtId="0" fontId="29" fillId="0" borderId="19" xfId="6" applyFont="1" applyBorder="1" applyAlignment="1" applyProtection="1">
      <alignment horizontal="left" vertical="center"/>
      <protection hidden="1"/>
    </xf>
    <xf numFmtId="0" fontId="29" fillId="0" borderId="20" xfId="6" applyFont="1" applyBorder="1" applyAlignment="1" applyProtection="1">
      <alignment horizontal="left" vertical="center"/>
      <protection hidden="1"/>
    </xf>
    <xf numFmtId="0" fontId="29" fillId="0" borderId="21" xfId="6" applyFont="1" applyBorder="1" applyAlignment="1" applyProtection="1">
      <alignment horizontal="left" vertical="center"/>
      <protection hidden="1"/>
    </xf>
    <xf numFmtId="0" fontId="29" fillId="0" borderId="5" xfId="6" applyFont="1" applyBorder="1" applyAlignment="1" applyProtection="1">
      <alignment horizontal="left" vertical="center"/>
      <protection hidden="1"/>
    </xf>
    <xf numFmtId="0" fontId="29" fillId="0" borderId="6" xfId="6" applyFont="1" applyBorder="1" applyAlignment="1" applyProtection="1">
      <alignment horizontal="left" vertical="center"/>
      <protection hidden="1"/>
    </xf>
    <xf numFmtId="0" fontId="29" fillId="0" borderId="8" xfId="6" applyFont="1" applyBorder="1" applyAlignment="1" applyProtection="1">
      <alignment horizontal="left" vertical="center"/>
      <protection hidden="1"/>
    </xf>
    <xf numFmtId="0" fontId="29" fillId="0" borderId="9" xfId="6" applyFont="1" applyBorder="1" applyAlignment="1" applyProtection="1">
      <alignment horizontal="left" vertical="center"/>
      <protection hidden="1"/>
    </xf>
    <xf numFmtId="0" fontId="29" fillId="0" borderId="9" xfId="6" applyFont="1" applyBorder="1" applyAlignment="1" applyProtection="1">
      <alignment horizontal="center" vertical="center"/>
      <protection hidden="1"/>
    </xf>
    <xf numFmtId="0" fontId="29" fillId="0" borderId="10" xfId="6" applyFont="1" applyBorder="1" applyAlignment="1" applyProtection="1">
      <alignment horizontal="center" vertical="center"/>
      <protection hidden="1"/>
    </xf>
    <xf numFmtId="0" fontId="33" fillId="6" borderId="11" xfId="7" applyFont="1" applyFill="1" applyBorder="1" applyAlignment="1" applyProtection="1">
      <alignment horizontal="left" vertical="center" wrapText="1"/>
      <protection hidden="1"/>
    </xf>
    <xf numFmtId="0" fontId="33" fillId="6" borderId="12" xfId="7" applyFont="1" applyFill="1" applyBorder="1" applyAlignment="1" applyProtection="1">
      <alignment horizontal="left" vertical="center" wrapText="1"/>
      <protection hidden="1"/>
    </xf>
    <xf numFmtId="0" fontId="37" fillId="0" borderId="5" xfId="7" applyFont="1" applyBorder="1" applyAlignment="1" applyProtection="1">
      <alignment horizontal="left" vertical="center"/>
      <protection hidden="1"/>
    </xf>
    <xf numFmtId="0" fontId="37" fillId="0" borderId="6" xfId="7" applyFont="1" applyBorder="1" applyAlignment="1" applyProtection="1">
      <alignment horizontal="left" vertical="center"/>
      <protection hidden="1"/>
    </xf>
    <xf numFmtId="0" fontId="39" fillId="0" borderId="14" xfId="6" applyFont="1" applyBorder="1" applyAlignment="1" applyProtection="1">
      <alignment horizontal="left" vertical="center" wrapText="1"/>
      <protection hidden="1"/>
    </xf>
    <xf numFmtId="0" fontId="39" fillId="0" borderId="15" xfId="6" applyFont="1" applyBorder="1" applyAlignment="1" applyProtection="1">
      <alignment horizontal="left" vertical="center" wrapText="1"/>
      <protection hidden="1"/>
    </xf>
    <xf numFmtId="0" fontId="39" fillId="0" borderId="16" xfId="6" applyFont="1" applyBorder="1" applyAlignment="1" applyProtection="1">
      <alignment horizontal="left" vertical="center" wrapText="1"/>
      <protection hidden="1"/>
    </xf>
    <xf numFmtId="0" fontId="39" fillId="0" borderId="17" xfId="6" applyFont="1" applyBorder="1" applyAlignment="1" applyProtection="1">
      <alignment horizontal="left" vertical="center" wrapText="1"/>
      <protection hidden="1"/>
    </xf>
    <xf numFmtId="0" fontId="39" fillId="0" borderId="1" xfId="6" applyFont="1" applyBorder="1" applyAlignment="1" applyProtection="1">
      <alignment horizontal="left" vertical="center" wrapText="1"/>
      <protection hidden="1"/>
    </xf>
    <xf numFmtId="0" fontId="39" fillId="0" borderId="18" xfId="6" applyFont="1" applyBorder="1" applyAlignment="1" applyProtection="1">
      <alignment horizontal="left" vertical="center" wrapText="1"/>
      <protection hidden="1"/>
    </xf>
    <xf numFmtId="177" fontId="30" fillId="7" borderId="33" xfId="6" applyNumberFormat="1" applyFont="1" applyFill="1" applyBorder="1" applyAlignment="1" applyProtection="1">
      <alignment horizontal="center" vertical="center"/>
      <protection hidden="1"/>
    </xf>
    <xf numFmtId="177" fontId="30" fillId="7" borderId="35" xfId="6" applyNumberFormat="1" applyFont="1" applyFill="1" applyBorder="1" applyAlignment="1" applyProtection="1">
      <alignment horizontal="center" vertical="center"/>
      <protection hidden="1"/>
    </xf>
    <xf numFmtId="177" fontId="30" fillId="8" borderId="33" xfId="6" applyNumberFormat="1" applyFont="1" applyFill="1" applyBorder="1" applyAlignment="1" applyProtection="1">
      <alignment horizontal="center" vertical="center"/>
      <protection hidden="1"/>
    </xf>
    <xf numFmtId="177" fontId="30" fillId="8" borderId="35" xfId="6" applyNumberFormat="1" applyFont="1" applyFill="1" applyBorder="1" applyAlignment="1" applyProtection="1">
      <alignment horizontal="center" vertical="center"/>
      <protection hidden="1"/>
    </xf>
    <xf numFmtId="0" fontId="37" fillId="0" borderId="8" xfId="7" applyFont="1" applyBorder="1" applyAlignment="1" applyProtection="1">
      <alignment horizontal="left" vertical="center"/>
      <protection hidden="1"/>
    </xf>
    <xf numFmtId="0" fontId="37" fillId="0" borderId="9" xfId="7" applyFont="1" applyBorder="1" applyAlignment="1" applyProtection="1">
      <alignment horizontal="left" vertical="center"/>
      <protection hidden="1"/>
    </xf>
    <xf numFmtId="0" fontId="29" fillId="0" borderId="0" xfId="6" applyFont="1" applyAlignment="1" applyProtection="1">
      <alignment horizontal="left" vertical="center"/>
      <protection hidden="1"/>
    </xf>
    <xf numFmtId="0" fontId="33" fillId="6" borderId="11" xfId="7" applyFont="1" applyFill="1" applyBorder="1" applyAlignment="1" applyProtection="1">
      <alignment horizontal="left" vertical="center"/>
      <protection hidden="1"/>
    </xf>
    <xf numFmtId="0" fontId="33" fillId="6" borderId="12" xfId="7" applyFont="1" applyFill="1" applyBorder="1" applyAlignment="1" applyProtection="1">
      <alignment horizontal="left" vertical="center"/>
      <protection hidden="1"/>
    </xf>
    <xf numFmtId="0" fontId="40" fillId="0" borderId="5" xfId="7" applyFont="1" applyBorder="1" applyAlignment="1" applyProtection="1">
      <alignment horizontal="left" vertical="center" shrinkToFit="1"/>
      <protection hidden="1"/>
    </xf>
    <xf numFmtId="0" fontId="40" fillId="0" borderId="6" xfId="7" applyFont="1" applyBorder="1" applyAlignment="1" applyProtection="1">
      <alignment horizontal="left" vertical="center" shrinkToFit="1"/>
      <protection hidden="1"/>
    </xf>
    <xf numFmtId="0" fontId="41" fillId="0" borderId="14" xfId="6" applyFont="1" applyBorder="1" applyAlignment="1" applyProtection="1">
      <alignment horizontal="left" vertical="center" wrapText="1"/>
      <protection hidden="1"/>
    </xf>
    <xf numFmtId="0" fontId="41" fillId="0" borderId="15" xfId="6" applyFont="1" applyBorder="1" applyAlignment="1" applyProtection="1">
      <alignment horizontal="left" vertical="center" wrapText="1"/>
      <protection hidden="1"/>
    </xf>
    <xf numFmtId="0" fontId="41" fillId="0" borderId="16" xfId="6" applyFont="1" applyBorder="1" applyAlignment="1" applyProtection="1">
      <alignment horizontal="left" vertical="center" wrapText="1"/>
      <protection hidden="1"/>
    </xf>
    <xf numFmtId="0" fontId="41" fillId="0" borderId="22" xfId="6" applyFont="1" applyBorder="1" applyAlignment="1" applyProtection="1">
      <alignment horizontal="left" vertical="center" wrapText="1"/>
      <protection hidden="1"/>
    </xf>
    <xf numFmtId="0" fontId="41" fillId="0" borderId="0" xfId="6" applyFont="1" applyAlignment="1" applyProtection="1">
      <alignment horizontal="left" vertical="center" wrapText="1"/>
      <protection hidden="1"/>
    </xf>
    <xf numFmtId="0" fontId="41" fillId="0" borderId="23" xfId="6" applyFont="1" applyBorder="1" applyAlignment="1" applyProtection="1">
      <alignment horizontal="left" vertical="center" wrapText="1"/>
      <protection hidden="1"/>
    </xf>
    <xf numFmtId="0" fontId="40" fillId="0" borderId="5" xfId="7" applyFont="1" applyBorder="1" applyAlignment="1" applyProtection="1">
      <alignment horizontal="left" vertical="center"/>
      <protection hidden="1"/>
    </xf>
    <xf numFmtId="0" fontId="40" fillId="0" borderId="6" xfId="7" applyFont="1" applyBorder="1" applyAlignment="1" applyProtection="1">
      <alignment horizontal="left" vertical="center"/>
      <protection hidden="1"/>
    </xf>
    <xf numFmtId="0" fontId="40" fillId="0" borderId="36" xfId="7" applyFont="1" applyBorder="1" applyAlignment="1" applyProtection="1">
      <alignment horizontal="left" vertical="center"/>
      <protection hidden="1"/>
    </xf>
    <xf numFmtId="0" fontId="40" fillId="0" borderId="33" xfId="7" applyFont="1" applyBorder="1" applyAlignment="1" applyProtection="1">
      <alignment horizontal="left" vertical="center"/>
      <protection hidden="1"/>
    </xf>
    <xf numFmtId="0" fontId="30" fillId="10" borderId="37" xfId="10" applyFont="1" applyFill="1" applyBorder="1" applyAlignment="1" applyProtection="1">
      <alignment horizontal="right" vertical="center"/>
      <protection hidden="1"/>
    </xf>
    <xf numFmtId="0" fontId="30" fillId="10" borderId="38" xfId="10" applyFont="1" applyFill="1" applyBorder="1" applyAlignment="1" applyProtection="1">
      <alignment horizontal="right" vertical="center"/>
      <protection hidden="1"/>
    </xf>
    <xf numFmtId="0" fontId="30" fillId="10" borderId="39" xfId="10" applyFont="1" applyFill="1" applyBorder="1" applyAlignment="1" applyProtection="1">
      <alignment horizontal="right" vertical="center"/>
      <protection hidden="1"/>
    </xf>
    <xf numFmtId="0" fontId="46" fillId="10" borderId="42" xfId="10" applyFont="1" applyFill="1" applyBorder="1" applyAlignment="1" applyProtection="1">
      <alignment horizontal="center" vertical="center" wrapText="1"/>
      <protection hidden="1"/>
    </xf>
    <xf numFmtId="0" fontId="30" fillId="10" borderId="42" xfId="10" applyFont="1" applyFill="1" applyBorder="1" applyAlignment="1" applyProtection="1">
      <alignment horizontal="center" vertical="center"/>
      <protection hidden="1"/>
    </xf>
    <xf numFmtId="0" fontId="30" fillId="10" borderId="43" xfId="10" applyFont="1" applyFill="1" applyBorder="1" applyAlignment="1" applyProtection="1">
      <alignment horizontal="center" vertical="center"/>
      <protection hidden="1"/>
    </xf>
    <xf numFmtId="0" fontId="30" fillId="0" borderId="0" xfId="10" applyFont="1" applyAlignment="1" applyProtection="1">
      <alignment horizontal="right" vertical="center"/>
      <protection hidden="1"/>
    </xf>
    <xf numFmtId="0" fontId="30" fillId="0" borderId="0" xfId="10" applyFont="1" applyAlignment="1" applyProtection="1">
      <alignment horizontal="center" vertical="center" wrapText="1"/>
      <protection hidden="1"/>
    </xf>
    <xf numFmtId="0" fontId="30" fillId="0" borderId="0" xfId="10" applyFont="1" applyAlignment="1" applyProtection="1">
      <alignment horizontal="center" vertical="center"/>
      <protection hidden="1"/>
    </xf>
    <xf numFmtId="0" fontId="29" fillId="0" borderId="0" xfId="6" applyFont="1" applyAlignment="1" applyProtection="1">
      <alignment horizontal="center" vertical="center"/>
      <protection hidden="1"/>
    </xf>
    <xf numFmtId="0" fontId="3" fillId="0" borderId="14" xfId="9" applyBorder="1" applyAlignment="1" applyProtection="1">
      <alignment horizontal="center" vertical="center"/>
      <protection hidden="1"/>
    </xf>
    <xf numFmtId="0" fontId="3" fillId="0" borderId="15" xfId="9" applyBorder="1" applyAlignment="1" applyProtection="1">
      <alignment horizontal="center" vertical="center"/>
      <protection hidden="1"/>
    </xf>
    <xf numFmtId="0" fontId="3" fillId="0" borderId="50" xfId="9" applyBorder="1" applyAlignment="1" applyProtection="1">
      <alignment horizontal="center" vertical="center"/>
      <protection hidden="1"/>
    </xf>
    <xf numFmtId="0" fontId="3" fillId="0" borderId="26" xfId="9" applyBorder="1" applyAlignment="1" applyProtection="1">
      <alignment horizontal="center" vertical="center"/>
      <protection hidden="1"/>
    </xf>
    <xf numFmtId="0" fontId="3" fillId="0" borderId="27" xfId="9" applyBorder="1" applyAlignment="1" applyProtection="1">
      <alignment horizontal="center" vertical="center"/>
      <protection hidden="1"/>
    </xf>
    <xf numFmtId="0" fontId="3" fillId="0" borderId="51" xfId="9" applyBorder="1" applyAlignment="1" applyProtection="1">
      <alignment horizontal="center" vertical="center"/>
      <protection hidden="1"/>
    </xf>
    <xf numFmtId="0" fontId="30" fillId="11" borderId="6" xfId="11" applyFont="1" applyFill="1" applyBorder="1" applyAlignment="1" applyProtection="1">
      <alignment horizontal="center" vertical="center" wrapText="1"/>
      <protection hidden="1"/>
    </xf>
    <xf numFmtId="0" fontId="30" fillId="11" borderId="6" xfId="11" applyFont="1" applyFill="1" applyBorder="1" applyAlignment="1" applyProtection="1">
      <alignment horizontal="center" vertical="center"/>
      <protection hidden="1"/>
    </xf>
    <xf numFmtId="0" fontId="29" fillId="4" borderId="6" xfId="6" applyFont="1" applyFill="1" applyBorder="1" applyAlignment="1" applyProtection="1">
      <alignment horizontal="center" vertical="center"/>
      <protection hidden="1"/>
    </xf>
    <xf numFmtId="0" fontId="29" fillId="0" borderId="6" xfId="6" applyFont="1" applyBorder="1" applyProtection="1">
      <alignment vertical="center"/>
      <protection hidden="1"/>
    </xf>
    <xf numFmtId="0" fontId="34" fillId="6" borderId="14" xfId="6" applyFont="1" applyFill="1" applyBorder="1" applyAlignment="1" applyProtection="1">
      <alignment horizontal="center" vertical="center" wrapText="1"/>
      <protection hidden="1"/>
    </xf>
    <xf numFmtId="0" fontId="34" fillId="6" borderId="50" xfId="6" applyFont="1" applyFill="1" applyBorder="1" applyAlignment="1" applyProtection="1">
      <alignment horizontal="center" vertical="center" wrapText="1"/>
      <protection hidden="1"/>
    </xf>
    <xf numFmtId="0" fontId="34" fillId="6" borderId="26" xfId="6" applyFont="1" applyFill="1" applyBorder="1" applyAlignment="1" applyProtection="1">
      <alignment horizontal="center" vertical="center" wrapText="1"/>
      <protection hidden="1"/>
    </xf>
    <xf numFmtId="0" fontId="34" fillId="6" borderId="51" xfId="6" applyFont="1" applyFill="1" applyBorder="1" applyAlignment="1" applyProtection="1">
      <alignment horizontal="center" vertical="center" wrapText="1"/>
      <protection hidden="1"/>
    </xf>
    <xf numFmtId="0" fontId="33" fillId="0" borderId="15" xfId="6" applyFont="1" applyBorder="1" applyAlignment="1" applyProtection="1">
      <alignment horizontal="center" vertical="center"/>
      <protection hidden="1"/>
    </xf>
    <xf numFmtId="0" fontId="30" fillId="11" borderId="6" xfId="11" applyFont="1" applyFill="1" applyBorder="1" applyAlignment="1" applyProtection="1">
      <alignment horizontal="center" vertical="center" shrinkToFit="1"/>
      <protection hidden="1"/>
    </xf>
    <xf numFmtId="0" fontId="42" fillId="0" borderId="27" xfId="6" applyFont="1" applyBorder="1" applyAlignment="1" applyProtection="1">
      <alignment horizontal="center" vertical="center"/>
      <protection hidden="1"/>
    </xf>
    <xf numFmtId="0" fontId="43" fillId="0" borderId="6" xfId="6" applyFont="1" applyBorder="1" applyAlignment="1" applyProtection="1">
      <alignment horizontal="center" vertical="center" shrinkToFit="1"/>
      <protection hidden="1"/>
    </xf>
    <xf numFmtId="0" fontId="65" fillId="5" borderId="54" xfId="6" applyFont="1" applyFill="1" applyBorder="1" applyAlignment="1" applyProtection="1">
      <alignment horizontal="center" vertical="center"/>
      <protection hidden="1"/>
    </xf>
    <xf numFmtId="0" fontId="65" fillId="5" borderId="55" xfId="6" applyFont="1" applyFill="1" applyBorder="1" applyAlignment="1" applyProtection="1">
      <alignment horizontal="center" vertical="center"/>
      <protection hidden="1"/>
    </xf>
    <xf numFmtId="0" fontId="65" fillId="5" borderId="57" xfId="6" applyFont="1" applyFill="1" applyBorder="1" applyAlignment="1" applyProtection="1">
      <alignment horizontal="center" vertical="center"/>
      <protection hidden="1"/>
    </xf>
    <xf numFmtId="0" fontId="65" fillId="5" borderId="58" xfId="6" applyFont="1" applyFill="1" applyBorder="1" applyAlignment="1" applyProtection="1">
      <alignment horizontal="center" vertical="center"/>
      <protection hidden="1"/>
    </xf>
    <xf numFmtId="0" fontId="65" fillId="5" borderId="59" xfId="6" applyFont="1" applyFill="1" applyBorder="1" applyAlignment="1" applyProtection="1">
      <alignment horizontal="center" vertical="center"/>
      <protection hidden="1"/>
    </xf>
    <xf numFmtId="180" fontId="31" fillId="11" borderId="6" xfId="6" applyNumberFormat="1" applyFont="1" applyFill="1" applyBorder="1" applyAlignment="1" applyProtection="1">
      <alignment horizontal="center" vertical="center" wrapText="1"/>
      <protection hidden="1"/>
    </xf>
    <xf numFmtId="180" fontId="39" fillId="0" borderId="6" xfId="6" applyNumberFormat="1" applyFont="1" applyBorder="1" applyAlignment="1" applyProtection="1">
      <alignment horizontal="left" vertical="center" wrapText="1"/>
      <protection hidden="1"/>
    </xf>
    <xf numFmtId="0" fontId="47" fillId="0" borderId="6" xfId="6" applyFont="1" applyBorder="1" applyAlignment="1" applyProtection="1">
      <alignment horizontal="center" vertical="center" shrinkToFit="1"/>
      <protection hidden="1"/>
    </xf>
    <xf numFmtId="0" fontId="49" fillId="0" borderId="0" xfId="6" applyFont="1" applyAlignment="1" applyProtection="1">
      <alignment horizontal="center" vertical="center"/>
      <protection hidden="1"/>
    </xf>
    <xf numFmtId="0" fontId="54" fillId="0" borderId="29" xfId="0" applyFont="1" applyBorder="1" applyAlignment="1" applyProtection="1">
      <alignment horizontal="center" vertical="center"/>
      <protection hidden="1"/>
    </xf>
    <xf numFmtId="0" fontId="54" fillId="0" borderId="20" xfId="0" applyFont="1" applyBorder="1" applyAlignment="1" applyProtection="1">
      <alignment horizontal="center" vertical="center"/>
      <protection hidden="1"/>
    </xf>
    <xf numFmtId="0" fontId="54" fillId="0" borderId="21" xfId="0" applyFont="1" applyBorder="1" applyAlignment="1" applyProtection="1">
      <alignment horizontal="center" vertical="center"/>
      <protection hidden="1"/>
    </xf>
    <xf numFmtId="0" fontId="54" fillId="0" borderId="0" xfId="0" applyFont="1" applyAlignment="1" applyProtection="1">
      <alignment horizontal="center" vertical="center"/>
      <protection hidden="1"/>
    </xf>
    <xf numFmtId="0" fontId="30" fillId="11" borderId="6" xfId="6" applyFont="1" applyFill="1" applyBorder="1" applyAlignment="1" applyProtection="1">
      <alignment horizontal="center" vertical="center"/>
      <protection hidden="1"/>
    </xf>
    <xf numFmtId="0" fontId="29" fillId="2" borderId="0" xfId="6" applyFont="1" applyFill="1" applyAlignment="1" applyProtection="1">
      <alignment horizontal="left" vertical="center"/>
      <protection hidden="1"/>
    </xf>
    <xf numFmtId="0" fontId="38" fillId="11" borderId="54" xfId="6" applyFont="1" applyFill="1" applyBorder="1" applyAlignment="1" applyProtection="1">
      <alignment horizontal="center" vertical="center"/>
      <protection hidden="1"/>
    </xf>
    <xf numFmtId="0" fontId="38" fillId="11" borderId="55" xfId="6" applyFont="1" applyFill="1" applyBorder="1" applyAlignment="1" applyProtection="1">
      <alignment horizontal="center" vertical="center"/>
      <protection hidden="1"/>
    </xf>
    <xf numFmtId="0" fontId="38" fillId="11" borderId="64" xfId="6" applyFont="1" applyFill="1" applyBorder="1" applyAlignment="1" applyProtection="1">
      <alignment horizontal="center" vertical="center"/>
      <protection hidden="1"/>
    </xf>
    <xf numFmtId="0" fontId="38" fillId="11" borderId="65" xfId="6" applyFont="1" applyFill="1" applyBorder="1" applyAlignment="1" applyProtection="1">
      <alignment horizontal="center" vertical="center"/>
      <protection hidden="1"/>
    </xf>
    <xf numFmtId="0" fontId="38" fillId="0" borderId="61" xfId="6" applyFont="1" applyBorder="1" applyAlignment="1" applyProtection="1">
      <alignment horizontal="left" vertical="center" shrinkToFit="1"/>
      <protection hidden="1"/>
    </xf>
    <xf numFmtId="0" fontId="38" fillId="0" borderId="62" xfId="6" applyFont="1" applyBorder="1" applyAlignment="1" applyProtection="1">
      <alignment horizontal="left" vertical="center" shrinkToFit="1"/>
      <protection hidden="1"/>
    </xf>
    <xf numFmtId="0" fontId="38" fillId="0" borderId="63" xfId="6" applyFont="1" applyBorder="1" applyAlignment="1" applyProtection="1">
      <alignment horizontal="left" vertical="center" shrinkToFit="1"/>
      <protection hidden="1"/>
    </xf>
    <xf numFmtId="0" fontId="47" fillId="2" borderId="67" xfId="6" applyFont="1" applyFill="1" applyBorder="1" applyAlignment="1" applyProtection="1">
      <alignment horizontal="left" vertical="center" shrinkToFit="1"/>
      <protection hidden="1"/>
    </xf>
    <xf numFmtId="0" fontId="47" fillId="2" borderId="68" xfId="6" applyFont="1" applyFill="1" applyBorder="1" applyAlignment="1" applyProtection="1">
      <alignment horizontal="left" vertical="center" shrinkToFit="1"/>
      <protection hidden="1"/>
    </xf>
    <xf numFmtId="0" fontId="47" fillId="2" borderId="69" xfId="6" applyFont="1" applyFill="1" applyBorder="1" applyAlignment="1" applyProtection="1">
      <alignment horizontal="left" vertical="center" shrinkToFit="1"/>
      <protection hidden="1"/>
    </xf>
    <xf numFmtId="0" fontId="38" fillId="6" borderId="54" xfId="6" applyFont="1" applyFill="1" applyBorder="1" applyAlignment="1" applyProtection="1">
      <alignment horizontal="center" vertical="center"/>
      <protection hidden="1"/>
    </xf>
    <xf numFmtId="0" fontId="38" fillId="6" borderId="55" xfId="6" applyFont="1" applyFill="1" applyBorder="1" applyAlignment="1" applyProtection="1">
      <alignment horizontal="center" vertical="center"/>
      <protection hidden="1"/>
    </xf>
    <xf numFmtId="0" fontId="38" fillId="6" borderId="64" xfId="6" applyFont="1" applyFill="1" applyBorder="1" applyAlignment="1" applyProtection="1">
      <alignment horizontal="center" vertical="center"/>
      <protection hidden="1"/>
    </xf>
    <xf numFmtId="0" fontId="38" fillId="6" borderId="65" xfId="6" applyFont="1" applyFill="1" applyBorder="1" applyAlignment="1" applyProtection="1">
      <alignment horizontal="center" vertical="center"/>
      <protection hidden="1"/>
    </xf>
    <xf numFmtId="0" fontId="47" fillId="6" borderId="57" xfId="6" applyFont="1" applyFill="1" applyBorder="1" applyAlignment="1" applyProtection="1">
      <alignment horizontal="left" vertical="center" wrapText="1" shrinkToFit="1"/>
      <protection hidden="1"/>
    </xf>
    <xf numFmtId="0" fontId="47" fillId="6" borderId="58" xfId="6" applyFont="1" applyFill="1" applyBorder="1" applyAlignment="1" applyProtection="1">
      <alignment horizontal="left" vertical="center" shrinkToFit="1"/>
      <protection hidden="1"/>
    </xf>
    <xf numFmtId="0" fontId="47" fillId="6" borderId="59" xfId="6" applyFont="1" applyFill="1" applyBorder="1" applyAlignment="1" applyProtection="1">
      <alignment horizontal="left" vertical="center" shrinkToFit="1"/>
      <protection hidden="1"/>
    </xf>
    <xf numFmtId="0" fontId="47" fillId="6" borderId="70" xfId="6" applyFont="1" applyFill="1" applyBorder="1" applyAlignment="1" applyProtection="1">
      <alignment horizontal="left" vertical="center" shrinkToFit="1"/>
      <protection hidden="1"/>
    </xf>
    <xf numFmtId="0" fontId="47" fillId="6" borderId="71" xfId="6" applyFont="1" applyFill="1" applyBorder="1" applyAlignment="1" applyProtection="1">
      <alignment horizontal="left" vertical="center" shrinkToFit="1"/>
      <protection hidden="1"/>
    </xf>
    <xf numFmtId="0" fontId="47" fillId="6" borderId="72" xfId="6" applyFont="1" applyFill="1" applyBorder="1" applyAlignment="1" applyProtection="1">
      <alignment horizontal="left" vertical="center" shrinkToFit="1"/>
      <protection hidden="1"/>
    </xf>
    <xf numFmtId="0" fontId="38" fillId="11" borderId="73" xfId="6" applyFont="1" applyFill="1" applyBorder="1" applyAlignment="1" applyProtection="1">
      <alignment horizontal="center" vertical="center"/>
      <protection hidden="1"/>
    </xf>
    <xf numFmtId="0" fontId="38" fillId="11" borderId="74" xfId="6" applyFont="1" applyFill="1" applyBorder="1" applyAlignment="1" applyProtection="1">
      <alignment horizontal="center" vertical="center"/>
      <protection hidden="1"/>
    </xf>
    <xf numFmtId="0" fontId="54" fillId="0" borderId="26" xfId="6" applyFont="1" applyBorder="1" applyAlignment="1" applyProtection="1">
      <alignment horizontal="left" vertical="center" shrinkToFit="1"/>
      <protection hidden="1"/>
    </xf>
    <xf numFmtId="0" fontId="54" fillId="0" borderId="27" xfId="6" applyFont="1" applyBorder="1" applyAlignment="1" applyProtection="1">
      <alignment horizontal="left" vertical="center" shrinkToFit="1"/>
      <protection hidden="1"/>
    </xf>
    <xf numFmtId="0" fontId="54" fillId="0" borderId="75" xfId="6" applyFont="1" applyBorder="1" applyAlignment="1" applyProtection="1">
      <alignment horizontal="left" vertical="center" shrinkToFit="1"/>
      <protection hidden="1"/>
    </xf>
    <xf numFmtId="0" fontId="68" fillId="0" borderId="0" xfId="0" applyFont="1" applyAlignment="1" applyProtection="1">
      <alignment horizontal="left" vertical="center" wrapText="1"/>
      <protection hidden="1"/>
    </xf>
    <xf numFmtId="0" fontId="68" fillId="0" borderId="1" xfId="0" applyFont="1" applyBorder="1" applyAlignment="1" applyProtection="1">
      <alignment horizontal="left" vertical="center" wrapText="1"/>
      <protection hidden="1"/>
    </xf>
    <xf numFmtId="0" fontId="74" fillId="0" borderId="0" xfId="0" applyFont="1" applyAlignment="1" applyProtection="1">
      <alignment horizontal="center" vertical="center" wrapText="1"/>
      <protection hidden="1"/>
    </xf>
    <xf numFmtId="0" fontId="74" fillId="0" borderId="1" xfId="0" applyFont="1" applyBorder="1" applyAlignment="1" applyProtection="1">
      <alignment horizontal="center" vertical="center" wrapText="1"/>
      <protection hidden="1"/>
    </xf>
    <xf numFmtId="0" fontId="66" fillId="0" borderId="0" xfId="0" applyFont="1" applyAlignment="1" applyProtection="1">
      <alignment horizontal="center" vertical="center" shrinkToFit="1"/>
      <protection hidden="1"/>
    </xf>
    <xf numFmtId="49" fontId="67" fillId="0" borderId="0" xfId="0" applyNumberFormat="1" applyFont="1" applyAlignment="1" applyProtection="1">
      <alignment horizontal="center" vertical="center"/>
      <protection hidden="1"/>
    </xf>
    <xf numFmtId="0" fontId="67" fillId="0" borderId="0" xfId="0" applyFont="1" applyAlignment="1" applyProtection="1">
      <alignment horizontal="center" vertical="center"/>
      <protection hidden="1"/>
    </xf>
    <xf numFmtId="58" fontId="68" fillId="0" borderId="0" xfId="0" applyNumberFormat="1" applyFont="1" applyAlignment="1" applyProtection="1">
      <alignment horizontal="center" vertical="center"/>
      <protection hidden="1"/>
    </xf>
    <xf numFmtId="0" fontId="0" fillId="0" borderId="0" xfId="0" applyAlignment="1" applyProtection="1">
      <alignment horizontal="right" vertical="center"/>
      <protection hidden="1"/>
    </xf>
    <xf numFmtId="0" fontId="73" fillId="0" borderId="0" xfId="0" applyFont="1" applyAlignment="1" applyProtection="1">
      <alignment horizontal="center" vertical="center"/>
      <protection hidden="1"/>
    </xf>
    <xf numFmtId="0" fontId="75" fillId="0" borderId="0" xfId="0" applyFont="1" applyAlignment="1" applyProtection="1">
      <alignment horizontal="left" vertical="center"/>
      <protection hidden="1"/>
    </xf>
    <xf numFmtId="0" fontId="56" fillId="0" borderId="0" xfId="0" applyFont="1" applyProtection="1">
      <alignment vertical="center"/>
      <protection hidden="1"/>
    </xf>
    <xf numFmtId="0" fontId="75" fillId="0" borderId="0" xfId="0" applyFont="1" applyAlignment="1" applyProtection="1">
      <alignment horizontal="left" vertical="center" indent="8"/>
      <protection hidden="1"/>
    </xf>
    <xf numFmtId="0" fontId="56" fillId="0" borderId="0" xfId="0" applyFont="1" applyAlignment="1" applyProtection="1">
      <alignment horizontal="left" vertical="center" indent="8"/>
      <protection hidden="1"/>
    </xf>
    <xf numFmtId="0" fontId="75" fillId="0" borderId="0" xfId="0" applyFont="1" applyProtection="1">
      <alignment vertical="center"/>
      <protection hidden="1"/>
    </xf>
    <xf numFmtId="0" fontId="75" fillId="0" borderId="0" xfId="0" applyFont="1" applyAlignment="1" applyProtection="1">
      <alignment horizontal="center" vertical="center"/>
      <protection hidden="1"/>
    </xf>
    <xf numFmtId="0" fontId="61" fillId="2" borderId="6" xfId="0" applyFont="1" applyFill="1" applyBorder="1" applyAlignment="1" applyProtection="1">
      <alignment horizontal="center" vertical="center"/>
      <protection hidden="1"/>
    </xf>
    <xf numFmtId="0" fontId="61" fillId="0" borderId="6" xfId="0" applyFont="1" applyBorder="1" applyAlignment="1" applyProtection="1">
      <alignment vertical="center" wrapText="1"/>
      <protection hidden="1"/>
    </xf>
    <xf numFmtId="182" fontId="61" fillId="0" borderId="6" xfId="0" applyNumberFormat="1" applyFont="1" applyBorder="1" applyAlignment="1" applyProtection="1">
      <alignment horizontal="center" vertical="center"/>
      <protection hidden="1"/>
    </xf>
    <xf numFmtId="177" fontId="61" fillId="0" borderId="6" xfId="0" applyNumberFormat="1" applyFont="1" applyBorder="1" applyAlignment="1" applyProtection="1">
      <alignment horizontal="center" vertical="center"/>
      <protection hidden="1"/>
    </xf>
    <xf numFmtId="182" fontId="61" fillId="0" borderId="6" xfId="0" applyNumberFormat="1" applyFont="1" applyBorder="1" applyAlignment="1" applyProtection="1">
      <alignment horizontal="right" vertical="center"/>
      <protection hidden="1"/>
    </xf>
    <xf numFmtId="0" fontId="61" fillId="0" borderId="6" xfId="0" applyFont="1" applyBorder="1" applyAlignment="1" applyProtection="1">
      <alignment horizontal="center" vertical="center"/>
      <protection hidden="1"/>
    </xf>
    <xf numFmtId="5" fontId="61" fillId="0" borderId="6" xfId="0" applyNumberFormat="1" applyFont="1" applyBorder="1" applyAlignment="1" applyProtection="1">
      <alignment horizontal="right" vertical="center"/>
      <protection hidden="1"/>
    </xf>
    <xf numFmtId="0" fontId="61" fillId="0" borderId="6" xfId="0" applyFont="1" applyBorder="1" applyAlignment="1" applyProtection="1">
      <alignment horizontal="right" vertical="center"/>
      <protection hidden="1"/>
    </xf>
    <xf numFmtId="5" fontId="82" fillId="0" borderId="0" xfId="0" applyNumberFormat="1" applyFont="1" applyAlignment="1" applyProtection="1">
      <alignment horizontal="center" vertical="center" wrapText="1"/>
      <protection hidden="1"/>
    </xf>
    <xf numFmtId="0" fontId="70" fillId="0" borderId="0" xfId="0" applyFont="1" applyAlignment="1" applyProtection="1">
      <alignment horizontal="left" vertical="center" wrapText="1"/>
      <protection hidden="1"/>
    </xf>
    <xf numFmtId="6" fontId="84" fillId="0" borderId="1" xfId="0" applyNumberFormat="1" applyFont="1" applyBorder="1" applyAlignment="1" applyProtection="1">
      <alignment horizontal="center"/>
      <protection hidden="1"/>
    </xf>
    <xf numFmtId="0" fontId="61" fillId="0" borderId="0" xfId="0" applyFont="1" applyAlignment="1" applyProtection="1">
      <alignment horizontal="right" vertical="center"/>
      <protection hidden="1"/>
    </xf>
    <xf numFmtId="5" fontId="61" fillId="0" borderId="0" xfId="0" applyNumberFormat="1" applyFont="1" applyAlignment="1" applyProtection="1">
      <alignment horizontal="center" vertical="center"/>
      <protection hidden="1"/>
    </xf>
    <xf numFmtId="5" fontId="0" fillId="0" borderId="0" xfId="0" applyNumberFormat="1" applyAlignment="1" applyProtection="1">
      <alignment horizontal="center" vertical="center"/>
      <protection hidden="1"/>
    </xf>
    <xf numFmtId="0" fontId="79" fillId="0" borderId="0" xfId="0" applyFont="1" applyAlignment="1" applyProtection="1">
      <alignment horizontal="left" vertical="center" wrapText="1"/>
      <protection hidden="1"/>
    </xf>
    <xf numFmtId="0" fontId="79" fillId="0" borderId="0" xfId="0" applyFont="1" applyAlignment="1" applyProtection="1">
      <alignment horizontal="left" vertical="center"/>
      <protection hidden="1"/>
    </xf>
    <xf numFmtId="0" fontId="79" fillId="0" borderId="0" xfId="0" applyFont="1" applyAlignment="1" applyProtection="1">
      <alignment horizontal="center" vertical="center"/>
      <protection hidden="1"/>
    </xf>
    <xf numFmtId="49" fontId="86" fillId="0" borderId="0" xfId="0" applyNumberFormat="1" applyFont="1" applyAlignment="1" applyProtection="1">
      <alignment horizontal="center" vertical="center" wrapText="1"/>
      <protection hidden="1"/>
    </xf>
    <xf numFmtId="0" fontId="86" fillId="0" borderId="0" xfId="0" applyFont="1" applyAlignment="1" applyProtection="1">
      <alignment horizontal="center" vertical="center" wrapText="1"/>
      <protection hidden="1"/>
    </xf>
    <xf numFmtId="0" fontId="79" fillId="0" borderId="0" xfId="0" applyFont="1" applyAlignment="1" applyProtection="1">
      <alignment horizontal="center" vertical="center" wrapText="1"/>
      <protection hidden="1"/>
    </xf>
    <xf numFmtId="49" fontId="87" fillId="0" borderId="0" xfId="0" applyNumberFormat="1" applyFont="1" applyAlignment="1" applyProtection="1">
      <alignment horizontal="center" vertical="center" wrapText="1"/>
      <protection hidden="1"/>
    </xf>
    <xf numFmtId="0" fontId="87" fillId="0" borderId="0" xfId="0" applyFont="1" applyAlignment="1" applyProtection="1">
      <alignment horizontal="center" vertical="center" wrapText="1"/>
      <protection hidden="1"/>
    </xf>
    <xf numFmtId="0" fontId="87" fillId="0" borderId="0" xfId="0" applyFont="1" applyAlignment="1" applyProtection="1">
      <alignment horizontal="left" vertical="center" wrapText="1"/>
      <protection hidden="1"/>
    </xf>
    <xf numFmtId="5" fontId="61" fillId="0" borderId="6" xfId="0" applyNumberFormat="1" applyFont="1" applyBorder="1" applyAlignment="1" applyProtection="1">
      <alignment horizontal="center" vertical="center"/>
      <protection hidden="1"/>
    </xf>
    <xf numFmtId="0" fontId="89" fillId="5" borderId="0" xfId="0" applyFont="1" applyFill="1" applyAlignment="1" applyProtection="1">
      <alignment horizontal="left" vertical="center" wrapText="1"/>
      <protection hidden="1"/>
    </xf>
    <xf numFmtId="0" fontId="90" fillId="0" borderId="0" xfId="0" applyFont="1" applyAlignment="1" applyProtection="1">
      <alignment horizontal="center" vertical="center"/>
      <protection hidden="1"/>
    </xf>
    <xf numFmtId="0" fontId="66" fillId="0" borderId="27" xfId="0" applyFont="1" applyBorder="1" applyAlignment="1" applyProtection="1">
      <alignment horizontal="center" vertical="center" shrinkToFit="1"/>
      <protection hidden="1"/>
    </xf>
    <xf numFmtId="49" fontId="67" fillId="0" borderId="27" xfId="0" applyNumberFormat="1" applyFont="1" applyBorder="1" applyAlignment="1" applyProtection="1">
      <alignment horizontal="center" vertical="center"/>
      <protection hidden="1"/>
    </xf>
    <xf numFmtId="0" fontId="67" fillId="0" borderId="27" xfId="0" applyFont="1" applyBorder="1" applyAlignment="1" applyProtection="1">
      <alignment horizontal="center" vertical="center"/>
      <protection hidden="1"/>
    </xf>
    <xf numFmtId="58" fontId="68" fillId="0" borderId="15" xfId="0" applyNumberFormat="1" applyFont="1" applyBorder="1" applyAlignment="1" applyProtection="1">
      <alignment horizontal="center" vertical="center"/>
      <protection hidden="1"/>
    </xf>
    <xf numFmtId="0" fontId="91" fillId="0" borderId="29" xfId="0" applyFont="1" applyBorder="1" applyAlignment="1" applyProtection="1">
      <alignment horizontal="center" vertical="center" wrapText="1"/>
      <protection hidden="1"/>
    </xf>
    <xf numFmtId="0" fontId="91" fillId="0" borderId="20" xfId="0" applyFont="1" applyBorder="1" applyAlignment="1" applyProtection="1">
      <alignment horizontal="center" vertical="center" wrapText="1"/>
      <protection hidden="1"/>
    </xf>
    <xf numFmtId="0" fontId="91" fillId="0" borderId="21" xfId="0" applyFont="1" applyBorder="1" applyAlignment="1" applyProtection="1">
      <alignment horizontal="center" vertical="center" wrapText="1"/>
      <protection hidden="1"/>
    </xf>
    <xf numFmtId="0" fontId="91" fillId="0" borderId="29" xfId="0" applyFont="1" applyBorder="1" applyAlignment="1" applyProtection="1">
      <alignment horizontal="center" vertical="center"/>
      <protection hidden="1"/>
    </xf>
    <xf numFmtId="0" fontId="91" fillId="0" borderId="20" xfId="0" applyFont="1" applyBorder="1" applyAlignment="1" applyProtection="1">
      <alignment horizontal="center" vertical="center"/>
      <protection hidden="1"/>
    </xf>
    <xf numFmtId="0" fontId="91" fillId="0" borderId="21" xfId="0" applyFont="1" applyBorder="1" applyAlignment="1" applyProtection="1">
      <alignment horizontal="center" vertical="center"/>
      <protection hidden="1"/>
    </xf>
    <xf numFmtId="0" fontId="76" fillId="0" borderId="0" xfId="0" applyFont="1" applyAlignment="1" applyProtection="1">
      <alignment horizontal="left" vertical="center" wrapText="1"/>
      <protection hidden="1"/>
    </xf>
    <xf numFmtId="0" fontId="75" fillId="0" borderId="0" xfId="0" applyFont="1" applyAlignment="1" applyProtection="1">
      <alignment horizontal="left" vertical="center" wrapText="1"/>
      <protection hidden="1"/>
    </xf>
    <xf numFmtId="0" fontId="91" fillId="3" borderId="6" xfId="0" applyFont="1" applyFill="1" applyBorder="1" applyAlignment="1" applyProtection="1">
      <alignment horizontal="center" vertical="center" wrapText="1"/>
      <protection hidden="1"/>
    </xf>
    <xf numFmtId="5" fontId="91" fillId="3" borderId="6" xfId="0" applyNumberFormat="1" applyFont="1" applyFill="1" applyBorder="1" applyAlignment="1" applyProtection="1">
      <alignment horizontal="center" vertical="center"/>
      <protection hidden="1"/>
    </xf>
    <xf numFmtId="0" fontId="61" fillId="0" borderId="0" xfId="0" applyFont="1" applyAlignment="1" applyProtection="1">
      <alignment horizontal="left" vertical="center" wrapText="1"/>
      <protection hidden="1"/>
    </xf>
    <xf numFmtId="0" fontId="91" fillId="0" borderId="29" xfId="0" applyFont="1" applyBorder="1" applyAlignment="1" applyProtection="1">
      <alignment horizontal="left" vertical="center" wrapText="1"/>
      <protection hidden="1"/>
    </xf>
    <xf numFmtId="0" fontId="91" fillId="0" borderId="20" xfId="0" applyFont="1" applyBorder="1" applyAlignment="1" applyProtection="1">
      <alignment horizontal="left" vertical="center" wrapText="1"/>
      <protection hidden="1"/>
    </xf>
    <xf numFmtId="0" fontId="91" fillId="0" borderId="21" xfId="0" applyFont="1" applyBorder="1" applyAlignment="1" applyProtection="1">
      <alignment horizontal="left" vertical="center" wrapText="1"/>
      <protection hidden="1"/>
    </xf>
    <xf numFmtId="0" fontId="53" fillId="0" borderId="0" xfId="0" applyFont="1" applyAlignment="1" applyProtection="1">
      <alignment horizontal="left" vertical="center"/>
      <protection hidden="1"/>
    </xf>
    <xf numFmtId="0" fontId="91" fillId="0" borderId="6" xfId="0" applyFont="1" applyBorder="1" applyAlignment="1" applyProtection="1">
      <alignment horizontal="center" vertical="center"/>
      <protection hidden="1"/>
    </xf>
    <xf numFmtId="180" fontId="75" fillId="0" borderId="0" xfId="15" applyNumberFormat="1" applyFont="1" applyAlignment="1" applyProtection="1">
      <alignment horizontal="left" wrapText="1"/>
      <protection hidden="1"/>
    </xf>
    <xf numFmtId="180" fontId="68" fillId="0" borderId="0" xfId="15" applyNumberFormat="1" applyFont="1" applyAlignment="1" applyProtection="1">
      <alignment horizontal="left" vertical="center" wrapText="1"/>
      <protection hidden="1"/>
    </xf>
    <xf numFmtId="180" fontId="68" fillId="0" borderId="0" xfId="15" applyNumberFormat="1" applyFont="1" applyAlignment="1" applyProtection="1">
      <alignment horizontal="left" wrapText="1"/>
      <protection hidden="1"/>
    </xf>
    <xf numFmtId="0" fontId="99" fillId="0" borderId="0" xfId="0" applyFont="1" applyAlignment="1" applyProtection="1">
      <alignment horizontal="left" vertical="center" wrapText="1"/>
      <protection hidden="1"/>
    </xf>
    <xf numFmtId="58" fontId="74" fillId="0" borderId="0" xfId="15" applyNumberFormat="1" applyFont="1" applyAlignment="1" applyProtection="1">
      <alignment horizontal="center" vertical="center"/>
      <protection hidden="1"/>
    </xf>
    <xf numFmtId="180" fontId="96" fillId="0" borderId="27" xfId="15" applyNumberFormat="1" applyFont="1" applyBorder="1" applyAlignment="1" applyProtection="1">
      <alignment horizontal="center" vertical="center"/>
      <protection hidden="1"/>
    </xf>
    <xf numFmtId="180" fontId="68" fillId="0" borderId="1" xfId="15" applyNumberFormat="1" applyFont="1" applyBorder="1" applyAlignment="1" applyProtection="1">
      <alignment horizontal="left" wrapText="1"/>
      <protection hidden="1"/>
    </xf>
    <xf numFmtId="180" fontId="101" fillId="0" borderId="0" xfId="6" applyNumberFormat="1" applyFont="1" applyAlignment="1" applyProtection="1">
      <alignment horizontal="left" vertical="center"/>
      <protection hidden="1"/>
    </xf>
    <xf numFmtId="180" fontId="75" fillId="0" borderId="0" xfId="0" applyNumberFormat="1" applyFont="1" applyAlignment="1" applyProtection="1">
      <alignment horizontal="center" vertical="center"/>
      <protection hidden="1"/>
    </xf>
  </cellXfs>
  <cellStyles count="16">
    <cellStyle name="ハイパーリンク" xfId="2" builtinId="8"/>
    <cellStyle name="ハイパーリンク 3" xfId="9" xr:uid="{6513A1E8-870A-4815-94DD-584B3AAB26D2}"/>
    <cellStyle name="桁区切り" xfId="1" builtinId="6"/>
    <cellStyle name="桁区切り 2" xfId="12" xr:uid="{6E02E76E-DBE5-447A-8AAC-2A696456055B}"/>
    <cellStyle name="桁区切り 4" xfId="13" xr:uid="{0F4BFB83-FC2B-436D-A770-F02B2A72865C}"/>
    <cellStyle name="標準" xfId="0" builtinId="0"/>
    <cellStyle name="標準 2" xfId="5" xr:uid="{ADD2D4A0-BE32-4715-9DE6-7E098208408F}"/>
    <cellStyle name="標準 2 6" xfId="6" xr:uid="{05CD06A1-C614-4898-8D10-AEEB888748DB}"/>
    <cellStyle name="標準 2 8" xfId="8" xr:uid="{CCF4E8C0-0BBB-46DD-94E7-0F91ED82F59C}"/>
    <cellStyle name="標準 3" xfId="15" xr:uid="{4ECDBB82-71DD-4B39-B67E-43FD58A100DD}"/>
    <cellStyle name="標準 4 5" xfId="10" xr:uid="{AF1CD24A-E385-4EE8-B638-50D58D358EA4}"/>
    <cellStyle name="標準 6" xfId="3" xr:uid="{A10D1693-AF9F-4E79-9D89-478EBE59B3AE}"/>
    <cellStyle name="標準 6 4" xfId="11" xr:uid="{A73E725E-8986-4039-9A39-7316B345C636}"/>
    <cellStyle name="標準 7" xfId="4" xr:uid="{61ABEF83-F902-4472-8434-127CC002921F}"/>
    <cellStyle name="標準 7 2" xfId="7" xr:uid="{BE25D0D8-CEAA-4A9D-8DBC-418C5233E593}"/>
    <cellStyle name="標準_Sheet1" xfId="14" xr:uid="{CB908AE5-1C79-437B-B198-4A63413E6A30}"/>
  </cellStyles>
  <dxfs count="3">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365760</xdr:colOff>
      <xdr:row>38</xdr:row>
      <xdr:rowOff>0</xdr:rowOff>
    </xdr:from>
    <xdr:to>
      <xdr:col>4</xdr:col>
      <xdr:colOff>365760</xdr:colOff>
      <xdr:row>38</xdr:row>
      <xdr:rowOff>0</xdr:rowOff>
    </xdr:to>
    <xdr:sp macro="" textlink="">
      <xdr:nvSpPr>
        <xdr:cNvPr id="2" name="CheckBox1" hidden="1">
          <a:extLst>
            <a:ext uri="{63B3BB69-23CF-44E3-9099-C40C66FF867C}">
              <a14:compatExt xmlns:a14="http://schemas.microsoft.com/office/drawing/2010/main" spid="_x0000_s1025"/>
            </a:ext>
            <a:ext uri="{FF2B5EF4-FFF2-40B4-BE49-F238E27FC236}">
              <a16:creationId xmlns:a16="http://schemas.microsoft.com/office/drawing/2014/main" id="{7ED9D71F-A978-4650-AF18-75B70396E10B}"/>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365760</xdr:colOff>
      <xdr:row>38</xdr:row>
      <xdr:rowOff>0</xdr:rowOff>
    </xdr:from>
    <xdr:to>
      <xdr:col>4</xdr:col>
      <xdr:colOff>365760</xdr:colOff>
      <xdr:row>38</xdr:row>
      <xdr:rowOff>0</xdr:rowOff>
    </xdr:to>
    <xdr:pic>
      <xdr:nvPicPr>
        <xdr:cNvPr id="1025" name="CheckBox1">
          <a:extLst>
            <a:ext uri="{FF2B5EF4-FFF2-40B4-BE49-F238E27FC236}">
              <a16:creationId xmlns:a16="http://schemas.microsoft.com/office/drawing/2014/main" id="{E393BC33-98C9-F04A-D6B8-5C022BD3E225}"/>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960" y="8534400"/>
          <a:ext cx="16002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152400</xdr:colOff>
      <xdr:row>30</xdr:row>
      <xdr:rowOff>304800</xdr:rowOff>
    </xdr:from>
    <xdr:to>
      <xdr:col>18</xdr:col>
      <xdr:colOff>678180</xdr:colOff>
      <xdr:row>33</xdr:row>
      <xdr:rowOff>251460</xdr:rowOff>
    </xdr:to>
    <xdr:sp macro="" textlink="">
      <xdr:nvSpPr>
        <xdr:cNvPr id="2" name="吹き出し: 上矢印 1">
          <a:extLst>
            <a:ext uri="{FF2B5EF4-FFF2-40B4-BE49-F238E27FC236}">
              <a16:creationId xmlns:a16="http://schemas.microsoft.com/office/drawing/2014/main" id="{DF252F80-7803-45B6-9801-B237B07BDF6E}"/>
            </a:ext>
          </a:extLst>
        </xdr:cNvPr>
        <xdr:cNvSpPr/>
      </xdr:nvSpPr>
      <xdr:spPr>
        <a:xfrm>
          <a:off x="9296400" y="5577840"/>
          <a:ext cx="2529840" cy="60198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510540</xdr:colOff>
      <xdr:row>32</xdr:row>
      <xdr:rowOff>7620</xdr:rowOff>
    </xdr:from>
    <xdr:to>
      <xdr:col>9</xdr:col>
      <xdr:colOff>419100</xdr:colOff>
      <xdr:row>33</xdr:row>
      <xdr:rowOff>266700</xdr:rowOff>
    </xdr:to>
    <xdr:sp macro="" textlink="">
      <xdr:nvSpPr>
        <xdr:cNvPr id="3" name="吹き出し: 上矢印 2">
          <a:extLst>
            <a:ext uri="{FF2B5EF4-FFF2-40B4-BE49-F238E27FC236}">
              <a16:creationId xmlns:a16="http://schemas.microsoft.com/office/drawing/2014/main" id="{8957F1B7-7CB6-4FBB-A104-AC7049C8A9AA}"/>
            </a:ext>
          </a:extLst>
        </xdr:cNvPr>
        <xdr:cNvSpPr/>
      </xdr:nvSpPr>
      <xdr:spPr>
        <a:xfrm>
          <a:off x="2339340" y="5836920"/>
          <a:ext cx="3566160" cy="3429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レターパック送料 または 宅急便は「着払」と入力！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50806</xdr:colOff>
      <xdr:row>43</xdr:row>
      <xdr:rowOff>127001</xdr:rowOff>
    </xdr:from>
    <xdr:to>
      <xdr:col>47</xdr:col>
      <xdr:colOff>8472</xdr:colOff>
      <xdr:row>45</xdr:row>
      <xdr:rowOff>67734</xdr:rowOff>
    </xdr:to>
    <xdr:sp macro="" textlink="">
      <xdr:nvSpPr>
        <xdr:cNvPr id="2" name="四角形: 角を丸くする 1">
          <a:extLst>
            <a:ext uri="{FF2B5EF4-FFF2-40B4-BE49-F238E27FC236}">
              <a16:creationId xmlns:a16="http://schemas.microsoft.com/office/drawing/2014/main" id="{B5BBA168-CE2F-405E-B4E6-315382E78468}"/>
            </a:ext>
          </a:extLst>
        </xdr:cNvPr>
        <xdr:cNvSpPr/>
      </xdr:nvSpPr>
      <xdr:spPr>
        <a:xfrm>
          <a:off x="195586" y="12075161"/>
          <a:ext cx="6213686" cy="397933"/>
        </a:xfrm>
        <a:prstGeom prst="roundRect">
          <a:avLst/>
        </a:prstGeom>
        <a:solidFill>
          <a:srgbClr val="FFFF00">
            <a:alpha val="16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078966F1-B852-468B-B13F-7917C5337FE0}"/>
            </a:ext>
          </a:extLst>
        </xdr:cNvPr>
        <xdr:cNvSpPr txBox="1"/>
      </xdr:nvSpPr>
      <xdr:spPr>
        <a:xfrm>
          <a:off x="3582523" y="2383319"/>
          <a:ext cx="3356756"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4" name="テキスト ボックス 3">
          <a:extLst>
            <a:ext uri="{FF2B5EF4-FFF2-40B4-BE49-F238E27FC236}">
              <a16:creationId xmlns:a16="http://schemas.microsoft.com/office/drawing/2014/main" id="{6B03AD10-CC06-468E-883D-094997F038C7}"/>
            </a:ext>
          </a:extLst>
        </xdr:cNvPr>
        <xdr:cNvSpPr txBox="1"/>
      </xdr:nvSpPr>
      <xdr:spPr>
        <a:xfrm>
          <a:off x="3575035" y="2136515"/>
          <a:ext cx="322530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5" name="図 2">
          <a:extLst>
            <a:ext uri="{FF2B5EF4-FFF2-40B4-BE49-F238E27FC236}">
              <a16:creationId xmlns:a16="http://schemas.microsoft.com/office/drawing/2014/main" id="{48DC9351-26D6-49B1-9254-64276200D3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6235" y="2715258"/>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6" name="テキスト ボックス 5">
          <a:extLst>
            <a:ext uri="{FF2B5EF4-FFF2-40B4-BE49-F238E27FC236}">
              <a16:creationId xmlns:a16="http://schemas.microsoft.com/office/drawing/2014/main" id="{F0F02CBA-360B-4137-8FC3-6ADBDEE925C2}"/>
            </a:ext>
          </a:extLst>
        </xdr:cNvPr>
        <xdr:cNvSpPr txBox="1"/>
      </xdr:nvSpPr>
      <xdr:spPr>
        <a:xfrm>
          <a:off x="3616110" y="2859194"/>
          <a:ext cx="3229897"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76200</xdr:colOff>
      <xdr:row>8</xdr:row>
      <xdr:rowOff>33867</xdr:rowOff>
    </xdr:from>
    <xdr:to>
      <xdr:col>51</xdr:col>
      <xdr:colOff>2269067</xdr:colOff>
      <xdr:row>10</xdr:row>
      <xdr:rowOff>143933</xdr:rowOff>
    </xdr:to>
    <xdr:sp macro="" textlink="">
      <xdr:nvSpPr>
        <xdr:cNvPr id="7" name="吹き出し: 左矢印 6">
          <a:extLst>
            <a:ext uri="{FF2B5EF4-FFF2-40B4-BE49-F238E27FC236}">
              <a16:creationId xmlns:a16="http://schemas.microsoft.com/office/drawing/2014/main" id="{3D8E2DFB-449C-459F-987B-849D8E40C750}"/>
            </a:ext>
          </a:extLst>
        </xdr:cNvPr>
        <xdr:cNvSpPr/>
      </xdr:nvSpPr>
      <xdr:spPr>
        <a:xfrm>
          <a:off x="6964680" y="1733127"/>
          <a:ext cx="232240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2" name="テキスト ボックス 1">
          <a:extLst>
            <a:ext uri="{FF2B5EF4-FFF2-40B4-BE49-F238E27FC236}">
              <a16:creationId xmlns:a16="http://schemas.microsoft.com/office/drawing/2014/main" id="{55630A4C-C9EE-4C60-BF12-F54CEBA62377}"/>
            </a:ext>
          </a:extLst>
        </xdr:cNvPr>
        <xdr:cNvSpPr txBox="1"/>
      </xdr:nvSpPr>
      <xdr:spPr>
        <a:xfrm>
          <a:off x="3591708" y="2387801"/>
          <a:ext cx="3453204" cy="552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3" name="テキスト ボックス 2">
          <a:extLst>
            <a:ext uri="{FF2B5EF4-FFF2-40B4-BE49-F238E27FC236}">
              <a16:creationId xmlns:a16="http://schemas.microsoft.com/office/drawing/2014/main" id="{12A62581-8BC1-4737-ABB7-2BB5EC6F13CF}"/>
            </a:ext>
          </a:extLst>
        </xdr:cNvPr>
        <xdr:cNvSpPr txBox="1"/>
      </xdr:nvSpPr>
      <xdr:spPr>
        <a:xfrm>
          <a:off x="3593450" y="2142230"/>
          <a:ext cx="320704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4" name="図 2">
          <a:extLst>
            <a:ext uri="{FF2B5EF4-FFF2-40B4-BE49-F238E27FC236}">
              <a16:creationId xmlns:a16="http://schemas.microsoft.com/office/drawing/2014/main" id="{3AD05E28-B57B-4065-BAF5-DBECFA228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4699" y="2715261"/>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5" name="テキスト ボックス 4">
          <a:extLst>
            <a:ext uri="{FF2B5EF4-FFF2-40B4-BE49-F238E27FC236}">
              <a16:creationId xmlns:a16="http://schemas.microsoft.com/office/drawing/2014/main" id="{5899238A-1896-4E22-86D4-719DD27F760F}"/>
            </a:ext>
          </a:extLst>
        </xdr:cNvPr>
        <xdr:cNvSpPr txBox="1"/>
      </xdr:nvSpPr>
      <xdr:spPr>
        <a:xfrm>
          <a:off x="3590712" y="2859194"/>
          <a:ext cx="3224786"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2" name="テキスト ボックス 1">
          <a:extLst>
            <a:ext uri="{FF2B5EF4-FFF2-40B4-BE49-F238E27FC236}">
              <a16:creationId xmlns:a16="http://schemas.microsoft.com/office/drawing/2014/main" id="{D7551D86-D609-405C-B2B9-56D8BA303CD9}"/>
            </a:ext>
          </a:extLst>
        </xdr:cNvPr>
        <xdr:cNvSpPr txBox="1"/>
      </xdr:nvSpPr>
      <xdr:spPr>
        <a:xfrm>
          <a:off x="3582523" y="2383319"/>
          <a:ext cx="3303416"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3" name="テキスト ボックス 2">
          <a:extLst>
            <a:ext uri="{FF2B5EF4-FFF2-40B4-BE49-F238E27FC236}">
              <a16:creationId xmlns:a16="http://schemas.microsoft.com/office/drawing/2014/main" id="{724A3BBA-1C8E-4DBB-B50F-20B4E9D27A05}"/>
            </a:ext>
          </a:extLst>
        </xdr:cNvPr>
        <xdr:cNvSpPr txBox="1"/>
      </xdr:nvSpPr>
      <xdr:spPr>
        <a:xfrm>
          <a:off x="3575035" y="2136515"/>
          <a:ext cx="322530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4" name="図 2">
          <a:extLst>
            <a:ext uri="{FF2B5EF4-FFF2-40B4-BE49-F238E27FC236}">
              <a16:creationId xmlns:a16="http://schemas.microsoft.com/office/drawing/2014/main" id="{47C07467-B961-450C-AB26-6C8FAFE1B8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4699" y="2732187"/>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5" name="テキスト ボックス 4">
          <a:extLst>
            <a:ext uri="{FF2B5EF4-FFF2-40B4-BE49-F238E27FC236}">
              <a16:creationId xmlns:a16="http://schemas.microsoft.com/office/drawing/2014/main" id="{D2677017-91AE-4F26-BE94-98A8B43C3AE1}"/>
            </a:ext>
          </a:extLst>
        </xdr:cNvPr>
        <xdr:cNvSpPr txBox="1"/>
      </xdr:nvSpPr>
      <xdr:spPr>
        <a:xfrm>
          <a:off x="3599179" y="2876128"/>
          <a:ext cx="3224786"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2" name="テキスト ボックス 1">
          <a:extLst>
            <a:ext uri="{FF2B5EF4-FFF2-40B4-BE49-F238E27FC236}">
              <a16:creationId xmlns:a16="http://schemas.microsoft.com/office/drawing/2014/main" id="{C0BFA382-4C8B-4EB3-AC6A-C6C432824507}"/>
            </a:ext>
          </a:extLst>
        </xdr:cNvPr>
        <xdr:cNvSpPr txBox="1"/>
      </xdr:nvSpPr>
      <xdr:spPr>
        <a:xfrm>
          <a:off x="3582523" y="2383319"/>
          <a:ext cx="3348290"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3" name="テキスト ボックス 2">
          <a:extLst>
            <a:ext uri="{FF2B5EF4-FFF2-40B4-BE49-F238E27FC236}">
              <a16:creationId xmlns:a16="http://schemas.microsoft.com/office/drawing/2014/main" id="{9B4ED005-1345-4D53-847E-6FDFC57B06CA}"/>
            </a:ext>
          </a:extLst>
        </xdr:cNvPr>
        <xdr:cNvSpPr txBox="1"/>
      </xdr:nvSpPr>
      <xdr:spPr>
        <a:xfrm>
          <a:off x="3575035" y="2136515"/>
          <a:ext cx="322530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4" name="図 2">
          <a:extLst>
            <a:ext uri="{FF2B5EF4-FFF2-40B4-BE49-F238E27FC236}">
              <a16:creationId xmlns:a16="http://schemas.microsoft.com/office/drawing/2014/main" id="{432FB8AF-453F-45D5-B324-4D07C832EC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3171" y="2732199"/>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5" name="テキスト ボックス 4">
          <a:extLst>
            <a:ext uri="{FF2B5EF4-FFF2-40B4-BE49-F238E27FC236}">
              <a16:creationId xmlns:a16="http://schemas.microsoft.com/office/drawing/2014/main" id="{59F729D2-82D8-4E6E-BF24-DAE61274328E}"/>
            </a:ext>
          </a:extLst>
        </xdr:cNvPr>
        <xdr:cNvSpPr txBox="1"/>
      </xdr:nvSpPr>
      <xdr:spPr>
        <a:xfrm>
          <a:off x="3624577" y="2876128"/>
          <a:ext cx="3224786"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59267</xdr:colOff>
      <xdr:row>8</xdr:row>
      <xdr:rowOff>25400</xdr:rowOff>
    </xdr:from>
    <xdr:to>
      <xdr:col>51</xdr:col>
      <xdr:colOff>2252134</xdr:colOff>
      <xdr:row>10</xdr:row>
      <xdr:rowOff>135466</xdr:rowOff>
    </xdr:to>
    <xdr:sp macro="" textlink="">
      <xdr:nvSpPr>
        <xdr:cNvPr id="6" name="吹き出し: 左矢印 5">
          <a:extLst>
            <a:ext uri="{FF2B5EF4-FFF2-40B4-BE49-F238E27FC236}">
              <a16:creationId xmlns:a16="http://schemas.microsoft.com/office/drawing/2014/main" id="{F5BE564D-F72A-445B-BA2E-928894356844}"/>
            </a:ext>
          </a:extLst>
        </xdr:cNvPr>
        <xdr:cNvSpPr/>
      </xdr:nvSpPr>
      <xdr:spPr>
        <a:xfrm>
          <a:off x="6947747" y="1724660"/>
          <a:ext cx="232240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59267</xdr:colOff>
      <xdr:row>2</xdr:row>
      <xdr:rowOff>93132</xdr:rowOff>
    </xdr:from>
    <xdr:to>
      <xdr:col>51</xdr:col>
      <xdr:colOff>2616201</xdr:colOff>
      <xdr:row>6</xdr:row>
      <xdr:rowOff>101599</xdr:rowOff>
    </xdr:to>
    <xdr:sp macro="" textlink="">
      <xdr:nvSpPr>
        <xdr:cNvPr id="7" name="吹き出し: 左矢印 6">
          <a:extLst>
            <a:ext uri="{FF2B5EF4-FFF2-40B4-BE49-F238E27FC236}">
              <a16:creationId xmlns:a16="http://schemas.microsoft.com/office/drawing/2014/main" id="{022D967E-0F60-4C97-8FE4-D98528C875C3}"/>
            </a:ext>
          </a:extLst>
        </xdr:cNvPr>
        <xdr:cNvSpPr/>
      </xdr:nvSpPr>
      <xdr:spPr>
        <a:xfrm>
          <a:off x="6947747" y="573192"/>
          <a:ext cx="2686474" cy="770467"/>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領収書は書籍発送後に</a:t>
          </a:r>
          <a:endParaRPr kumimoji="1" lang="en-US" altLang="ja-JP" sz="1600" b="1"/>
        </a:p>
        <a:p>
          <a:pPr algn="l"/>
          <a:r>
            <a:rPr kumimoji="1" lang="ja-JP" altLang="en-US" sz="1600" b="1"/>
            <a:t>メール送付してください！</a:t>
          </a:r>
          <a:endParaRPr kumimoji="1" lang="en-US" altLang="ja-JP" sz="16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76200</xdr:colOff>
      <xdr:row>10</xdr:row>
      <xdr:rowOff>160867</xdr:rowOff>
    </xdr:from>
    <xdr:to>
      <xdr:col>49</xdr:col>
      <xdr:colOff>101601</xdr:colOff>
      <xdr:row>17</xdr:row>
      <xdr:rowOff>16933</xdr:rowOff>
    </xdr:to>
    <xdr:sp macro="" textlink="">
      <xdr:nvSpPr>
        <xdr:cNvPr id="2" name="テキスト ボックス 1">
          <a:extLst>
            <a:ext uri="{FF2B5EF4-FFF2-40B4-BE49-F238E27FC236}">
              <a16:creationId xmlns:a16="http://schemas.microsoft.com/office/drawing/2014/main" id="{F7EFB723-690A-4DAB-9B9A-E6E9C380AAA8}"/>
            </a:ext>
          </a:extLst>
        </xdr:cNvPr>
        <xdr:cNvSpPr txBox="1"/>
      </xdr:nvSpPr>
      <xdr:spPr>
        <a:xfrm>
          <a:off x="3787140" y="2294467"/>
          <a:ext cx="2974341" cy="1456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50798</xdr:colOff>
      <xdr:row>8</xdr:row>
      <xdr:rowOff>0</xdr:rowOff>
    </xdr:from>
    <xdr:to>
      <xdr:col>68</xdr:col>
      <xdr:colOff>84665</xdr:colOff>
      <xdr:row>10</xdr:row>
      <xdr:rowOff>110066</xdr:rowOff>
    </xdr:to>
    <xdr:sp macro="" textlink="">
      <xdr:nvSpPr>
        <xdr:cNvPr id="3" name="吹き出し: 左矢印 2">
          <a:extLst>
            <a:ext uri="{FF2B5EF4-FFF2-40B4-BE49-F238E27FC236}">
              <a16:creationId xmlns:a16="http://schemas.microsoft.com/office/drawing/2014/main" id="{48B63DCD-4A6F-417C-A084-8A689BDC2BE6}"/>
            </a:ext>
          </a:extLst>
        </xdr:cNvPr>
        <xdr:cNvSpPr/>
      </xdr:nvSpPr>
      <xdr:spPr>
        <a:xfrm>
          <a:off x="6840218" y="1676400"/>
          <a:ext cx="236558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8467</xdr:colOff>
      <xdr:row>10</xdr:row>
      <xdr:rowOff>126999</xdr:rowOff>
    </xdr:from>
    <xdr:to>
      <xdr:col>49</xdr:col>
      <xdr:colOff>101600</xdr:colOff>
      <xdr:row>16</xdr:row>
      <xdr:rowOff>211666</xdr:rowOff>
    </xdr:to>
    <xdr:sp macro="" textlink="">
      <xdr:nvSpPr>
        <xdr:cNvPr id="2" name="テキスト ボックス 1">
          <a:extLst>
            <a:ext uri="{FF2B5EF4-FFF2-40B4-BE49-F238E27FC236}">
              <a16:creationId xmlns:a16="http://schemas.microsoft.com/office/drawing/2014/main" id="{CB539BF1-5467-41A4-9761-CA442A8E169C}"/>
            </a:ext>
          </a:extLst>
        </xdr:cNvPr>
        <xdr:cNvSpPr txBox="1"/>
      </xdr:nvSpPr>
      <xdr:spPr>
        <a:xfrm>
          <a:off x="3856567" y="2260599"/>
          <a:ext cx="2904913" cy="145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42330</xdr:colOff>
      <xdr:row>8</xdr:row>
      <xdr:rowOff>0</xdr:rowOff>
    </xdr:from>
    <xdr:to>
      <xdr:col>51</xdr:col>
      <xdr:colOff>2235197</xdr:colOff>
      <xdr:row>10</xdr:row>
      <xdr:rowOff>110066</xdr:rowOff>
    </xdr:to>
    <xdr:sp macro="" textlink="">
      <xdr:nvSpPr>
        <xdr:cNvPr id="3" name="吹き出し: 左矢印 2">
          <a:extLst>
            <a:ext uri="{FF2B5EF4-FFF2-40B4-BE49-F238E27FC236}">
              <a16:creationId xmlns:a16="http://schemas.microsoft.com/office/drawing/2014/main" id="{7732906D-17D2-4A01-8F4D-ADB11028FC40}"/>
            </a:ext>
          </a:extLst>
        </xdr:cNvPr>
        <xdr:cNvSpPr/>
      </xdr:nvSpPr>
      <xdr:spPr>
        <a:xfrm>
          <a:off x="6831750" y="1676400"/>
          <a:ext cx="232240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16934</xdr:colOff>
      <xdr:row>27</xdr:row>
      <xdr:rowOff>84668</xdr:rowOff>
    </xdr:from>
    <xdr:to>
      <xdr:col>51</xdr:col>
      <xdr:colOff>2997200</xdr:colOff>
      <xdr:row>29</xdr:row>
      <xdr:rowOff>270935</xdr:rowOff>
    </xdr:to>
    <xdr:sp macro="" textlink="">
      <xdr:nvSpPr>
        <xdr:cNvPr id="4" name="吹き出し: 左矢印 3">
          <a:extLst>
            <a:ext uri="{FF2B5EF4-FFF2-40B4-BE49-F238E27FC236}">
              <a16:creationId xmlns:a16="http://schemas.microsoft.com/office/drawing/2014/main" id="{0229AF2B-4C95-40D5-B23F-6A7D6BB463CD}"/>
            </a:ext>
          </a:extLst>
        </xdr:cNvPr>
        <xdr:cNvSpPr/>
      </xdr:nvSpPr>
      <xdr:spPr>
        <a:xfrm>
          <a:off x="6806354" y="7468448"/>
          <a:ext cx="3109806" cy="948267"/>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mn-ea"/>
              <a:ea typeface="+mn-ea"/>
            </a:rPr>
            <a:t>←「送料」を削除してください！</a:t>
          </a:r>
          <a:endParaRPr kumimoji="1" lang="en-US" altLang="ja-JP" sz="1400" b="1">
            <a:latin typeface="+mn-ea"/>
            <a:ea typeface="+mn-ea"/>
          </a:endParaRPr>
        </a:p>
        <a:p>
          <a:pPr algn="l"/>
          <a:r>
            <a:rPr kumimoji="1" lang="ja-JP" altLang="en-US" sz="1400" b="1">
              <a:latin typeface="+mn-ea"/>
              <a:ea typeface="+mn-ea"/>
            </a:rPr>
            <a:t> </a:t>
          </a:r>
          <a:r>
            <a:rPr kumimoji="1" lang="en-US" altLang="ja-JP" sz="1400" b="1">
              <a:latin typeface="+mn-ea"/>
              <a:ea typeface="+mn-ea"/>
            </a:rPr>
            <a:t>※</a:t>
          </a:r>
          <a:r>
            <a:rPr kumimoji="1" lang="ja-JP" altLang="en-US" sz="1400" b="1">
              <a:latin typeface="+mn-ea"/>
              <a:ea typeface="+mn-ea"/>
            </a:rPr>
            <a:t>「以下余白」 の行コピーして</a:t>
          </a:r>
          <a:endParaRPr kumimoji="1" lang="en-US" altLang="ja-JP" sz="1400" b="1">
            <a:latin typeface="+mn-ea"/>
            <a:ea typeface="+mn-ea"/>
          </a:endParaRPr>
        </a:p>
        <a:p>
          <a:pPr algn="l"/>
          <a:r>
            <a:rPr kumimoji="1" lang="ja-JP" altLang="en-US" sz="1400" b="1">
              <a:latin typeface="+mn-ea"/>
              <a:ea typeface="+mn-ea"/>
            </a:rPr>
            <a:t>　　「送料」の行に値のみ貼付け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295835</xdr:colOff>
      <xdr:row>7</xdr:row>
      <xdr:rowOff>107577</xdr:rowOff>
    </xdr:from>
    <xdr:to>
      <xdr:col>10</xdr:col>
      <xdr:colOff>726141</xdr:colOff>
      <xdr:row>14</xdr:row>
      <xdr:rowOff>259976</xdr:rowOff>
    </xdr:to>
    <xdr:sp macro="" textlink="">
      <xdr:nvSpPr>
        <xdr:cNvPr id="2" name="テキスト ボックス 1">
          <a:extLst>
            <a:ext uri="{FF2B5EF4-FFF2-40B4-BE49-F238E27FC236}">
              <a16:creationId xmlns:a16="http://schemas.microsoft.com/office/drawing/2014/main" id="{622A0729-A44D-48BA-89AA-ED373BB89F5D}"/>
            </a:ext>
          </a:extLst>
        </xdr:cNvPr>
        <xdr:cNvSpPr txBox="1"/>
      </xdr:nvSpPr>
      <xdr:spPr>
        <a:xfrm>
          <a:off x="4082975" y="3628017"/>
          <a:ext cx="3386866" cy="1714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80685</xdr:colOff>
      <xdr:row>5</xdr:row>
      <xdr:rowOff>0</xdr:rowOff>
    </xdr:from>
    <xdr:to>
      <xdr:col>15</xdr:col>
      <xdr:colOff>132481</xdr:colOff>
      <xdr:row>5</xdr:row>
      <xdr:rowOff>567266</xdr:rowOff>
    </xdr:to>
    <xdr:sp macro="" textlink="">
      <xdr:nvSpPr>
        <xdr:cNvPr id="3" name="吹き出し: 左矢印 2">
          <a:extLst>
            <a:ext uri="{FF2B5EF4-FFF2-40B4-BE49-F238E27FC236}">
              <a16:creationId xmlns:a16="http://schemas.microsoft.com/office/drawing/2014/main" id="{1A2E80FE-7703-4150-9BF1-475A48F5218E}"/>
            </a:ext>
          </a:extLst>
        </xdr:cNvPr>
        <xdr:cNvSpPr/>
      </xdr:nvSpPr>
      <xdr:spPr>
        <a:xfrm>
          <a:off x="7571145" y="2324100"/>
          <a:ext cx="2314936"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sho@zen-kyo.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6E05-47FB-43BF-B0BA-B4C97B556CCA}">
  <dimension ref="A1:AV57"/>
  <sheetViews>
    <sheetView showGridLines="0" tabSelected="1" zoomScaleNormal="100" zoomScaleSheetLayoutView="100" workbookViewId="0">
      <selection activeCell="H5" sqref="H5:K5"/>
    </sheetView>
  </sheetViews>
  <sheetFormatPr defaultColWidth="8.88671875" defaultRowHeight="13.2"/>
  <cols>
    <col min="1" max="6" width="11.6640625" style="2" customWidth="1"/>
    <col min="7" max="7" width="12.6640625" style="2" bestFit="1" customWidth="1"/>
    <col min="8" max="16384" width="8.88671875" style="2"/>
  </cols>
  <sheetData>
    <row r="1" spans="1:11">
      <c r="A1" s="286" t="s">
        <v>0</v>
      </c>
      <c r="B1" s="286"/>
      <c r="C1" s="286"/>
      <c r="D1" s="286"/>
      <c r="E1" s="286"/>
      <c r="F1" s="286"/>
      <c r="G1" s="286"/>
      <c r="H1" s="286"/>
      <c r="I1" s="286"/>
      <c r="J1" s="286"/>
      <c r="K1" s="286"/>
    </row>
    <row r="2" spans="1:11">
      <c r="A2" s="286"/>
      <c r="B2" s="286"/>
      <c r="C2" s="286"/>
      <c r="D2" s="286"/>
      <c r="E2" s="286"/>
      <c r="F2" s="286"/>
      <c r="G2" s="286"/>
      <c r="H2" s="286"/>
      <c r="I2" s="286"/>
      <c r="J2" s="286"/>
      <c r="K2" s="286"/>
    </row>
    <row r="3" spans="1:11">
      <c r="A3" s="286"/>
      <c r="B3" s="286"/>
      <c r="C3" s="286"/>
      <c r="D3" s="286"/>
      <c r="E3" s="286"/>
      <c r="F3" s="286"/>
      <c r="G3" s="286"/>
      <c r="H3" s="286"/>
      <c r="I3" s="286"/>
      <c r="J3" s="286"/>
      <c r="K3" s="286"/>
    </row>
    <row r="4" spans="1:11" ht="13.8" customHeight="1">
      <c r="A4" s="1"/>
      <c r="B4" s="1"/>
      <c r="C4" s="1"/>
      <c r="D4" s="1"/>
      <c r="E4" s="1"/>
      <c r="F4" s="1"/>
      <c r="G4" s="1"/>
      <c r="H4" s="1"/>
      <c r="I4" s="1"/>
      <c r="J4" s="1"/>
      <c r="K4" s="1"/>
    </row>
    <row r="5" spans="1:11" ht="13.8" thickBot="1">
      <c r="G5" s="3" t="s">
        <v>1</v>
      </c>
      <c r="H5" s="287" t="s">
        <v>2</v>
      </c>
      <c r="I5" s="287"/>
      <c r="J5" s="287"/>
      <c r="K5" s="287"/>
    </row>
    <row r="6" spans="1:11" ht="27" customHeight="1">
      <c r="A6" s="288" t="s">
        <v>3</v>
      </c>
      <c r="B6" s="289"/>
      <c r="C6" s="289"/>
      <c r="D6" s="289"/>
      <c r="E6" s="289"/>
      <c r="F6" s="289"/>
      <c r="G6" s="4" t="s">
        <v>4</v>
      </c>
      <c r="H6" s="5" t="s">
        <v>5</v>
      </c>
      <c r="I6" s="290" t="s">
        <v>6</v>
      </c>
      <c r="J6" s="290"/>
      <c r="K6" s="291"/>
    </row>
    <row r="7" spans="1:11" ht="18.45" customHeight="1">
      <c r="A7" s="292" t="s">
        <v>7</v>
      </c>
      <c r="B7" s="293"/>
      <c r="C7" s="293"/>
      <c r="D7" s="293"/>
      <c r="E7" s="293"/>
      <c r="F7" s="293"/>
      <c r="G7" s="6">
        <v>7000</v>
      </c>
      <c r="H7" s="7"/>
      <c r="I7" s="294"/>
      <c r="J7" s="294"/>
      <c r="K7" s="295"/>
    </row>
    <row r="8" spans="1:11" ht="18.45" customHeight="1">
      <c r="A8" s="292" t="s">
        <v>8</v>
      </c>
      <c r="B8" s="296"/>
      <c r="C8" s="296"/>
      <c r="D8" s="296"/>
      <c r="E8" s="296"/>
      <c r="F8" s="296"/>
      <c r="G8" s="6">
        <v>4500</v>
      </c>
      <c r="H8" s="7"/>
      <c r="I8" s="294"/>
      <c r="J8" s="294"/>
      <c r="K8" s="295"/>
    </row>
    <row r="9" spans="1:11" ht="18.45" customHeight="1">
      <c r="A9" s="292" t="s">
        <v>9</v>
      </c>
      <c r="B9" s="293"/>
      <c r="C9" s="293"/>
      <c r="D9" s="293"/>
      <c r="E9" s="293"/>
      <c r="F9" s="293"/>
      <c r="G9" s="6">
        <v>4500</v>
      </c>
      <c r="H9" s="7"/>
      <c r="I9" s="294"/>
      <c r="J9" s="294"/>
      <c r="K9" s="295"/>
    </row>
    <row r="10" spans="1:11" ht="18.45" customHeight="1">
      <c r="A10" s="292" t="s">
        <v>10</v>
      </c>
      <c r="B10" s="293"/>
      <c r="C10" s="293"/>
      <c r="D10" s="293"/>
      <c r="E10" s="293"/>
      <c r="F10" s="293"/>
      <c r="G10" s="6">
        <v>3400</v>
      </c>
      <c r="H10" s="7"/>
      <c r="I10" s="294" t="s">
        <v>11</v>
      </c>
      <c r="J10" s="294"/>
      <c r="K10" s="295"/>
    </row>
    <row r="11" spans="1:11" ht="18.45" customHeight="1">
      <c r="A11" s="292" t="s">
        <v>12</v>
      </c>
      <c r="B11" s="293"/>
      <c r="C11" s="293"/>
      <c r="D11" s="293"/>
      <c r="E11" s="293"/>
      <c r="F11" s="293"/>
      <c r="G11" s="6">
        <v>3200</v>
      </c>
      <c r="H11" s="7"/>
      <c r="I11" s="294"/>
      <c r="J11" s="294"/>
      <c r="K11" s="295"/>
    </row>
    <row r="12" spans="1:11" ht="18.45" customHeight="1">
      <c r="A12" s="292" t="s">
        <v>13</v>
      </c>
      <c r="B12" s="293"/>
      <c r="C12" s="293"/>
      <c r="D12" s="293"/>
      <c r="E12" s="293"/>
      <c r="F12" s="293"/>
      <c r="G12" s="6">
        <v>3500</v>
      </c>
      <c r="H12" s="7"/>
      <c r="I12" s="294"/>
      <c r="J12" s="294"/>
      <c r="K12" s="295"/>
    </row>
    <row r="13" spans="1:11" ht="18.45" customHeight="1">
      <c r="A13" s="292" t="s">
        <v>14</v>
      </c>
      <c r="B13" s="293"/>
      <c r="C13" s="293"/>
      <c r="D13" s="293"/>
      <c r="E13" s="293"/>
      <c r="F13" s="293"/>
      <c r="G13" s="8">
        <v>4900</v>
      </c>
      <c r="H13" s="7"/>
      <c r="I13" s="294"/>
      <c r="J13" s="294"/>
      <c r="K13" s="295"/>
    </row>
    <row r="14" spans="1:11" ht="18.45" customHeight="1">
      <c r="A14" s="292" t="s">
        <v>15</v>
      </c>
      <c r="B14" s="293"/>
      <c r="C14" s="293"/>
      <c r="D14" s="293"/>
      <c r="E14" s="293"/>
      <c r="F14" s="293"/>
      <c r="G14" s="6">
        <v>2500</v>
      </c>
      <c r="H14" s="7"/>
      <c r="I14" s="294"/>
      <c r="J14" s="294"/>
      <c r="K14" s="295"/>
    </row>
    <row r="15" spans="1:11" ht="18.45" customHeight="1">
      <c r="A15" s="292" t="s">
        <v>16</v>
      </c>
      <c r="B15" s="293"/>
      <c r="C15" s="293"/>
      <c r="D15" s="293"/>
      <c r="E15" s="293"/>
      <c r="F15" s="293"/>
      <c r="G15" s="6">
        <v>2300</v>
      </c>
      <c r="H15" s="7"/>
      <c r="I15" s="294"/>
      <c r="J15" s="294"/>
      <c r="K15" s="295"/>
    </row>
    <row r="16" spans="1:11" ht="18.45" customHeight="1">
      <c r="A16" s="292" t="s">
        <v>17</v>
      </c>
      <c r="B16" s="293"/>
      <c r="C16" s="293"/>
      <c r="D16" s="293"/>
      <c r="E16" s="293"/>
      <c r="F16" s="293"/>
      <c r="G16" s="6">
        <v>70</v>
      </c>
      <c r="H16" s="7"/>
      <c r="I16" s="294" t="s">
        <v>18</v>
      </c>
      <c r="J16" s="294"/>
      <c r="K16" s="295"/>
    </row>
    <row r="17" spans="1:11" ht="18.45" customHeight="1">
      <c r="A17" s="292" t="s">
        <v>19</v>
      </c>
      <c r="B17" s="293"/>
      <c r="C17" s="293"/>
      <c r="D17" s="293"/>
      <c r="E17" s="293"/>
      <c r="F17" s="293"/>
      <c r="G17" s="6">
        <v>70</v>
      </c>
      <c r="H17" s="7"/>
      <c r="I17" s="294" t="s">
        <v>18</v>
      </c>
      <c r="J17" s="294"/>
      <c r="K17" s="295"/>
    </row>
    <row r="18" spans="1:11" ht="18.45" customHeight="1">
      <c r="A18" s="292" t="s">
        <v>20</v>
      </c>
      <c r="B18" s="293"/>
      <c r="C18" s="293"/>
      <c r="D18" s="293"/>
      <c r="E18" s="293"/>
      <c r="F18" s="293"/>
      <c r="G18" s="6">
        <v>70</v>
      </c>
      <c r="H18" s="7"/>
      <c r="I18" s="294" t="s">
        <v>18</v>
      </c>
      <c r="J18" s="294"/>
      <c r="K18" s="295"/>
    </row>
    <row r="19" spans="1:11" ht="18.45" customHeight="1">
      <c r="A19" s="292" t="s">
        <v>21</v>
      </c>
      <c r="B19" s="293"/>
      <c r="C19" s="293"/>
      <c r="D19" s="293"/>
      <c r="E19" s="293"/>
      <c r="F19" s="293"/>
      <c r="G19" s="9">
        <v>61</v>
      </c>
      <c r="H19" s="7"/>
      <c r="I19" s="294" t="s">
        <v>18</v>
      </c>
      <c r="J19" s="294"/>
      <c r="K19" s="295"/>
    </row>
    <row r="20" spans="1:11" ht="18.45" customHeight="1">
      <c r="A20" s="292" t="s">
        <v>22</v>
      </c>
      <c r="B20" s="293"/>
      <c r="C20" s="293"/>
      <c r="D20" s="293"/>
      <c r="E20" s="293"/>
      <c r="F20" s="293"/>
      <c r="G20" s="9">
        <v>82</v>
      </c>
      <c r="H20" s="7"/>
      <c r="I20" s="294" t="s">
        <v>18</v>
      </c>
      <c r="J20" s="294"/>
      <c r="K20" s="295"/>
    </row>
    <row r="21" spans="1:11" ht="18.45" customHeight="1">
      <c r="A21" s="292" t="s">
        <v>23</v>
      </c>
      <c r="B21" s="293"/>
      <c r="C21" s="293"/>
      <c r="D21" s="293"/>
      <c r="E21" s="293"/>
      <c r="F21" s="293"/>
      <c r="G21" s="308" t="s">
        <v>256</v>
      </c>
      <c r="H21" s="309"/>
      <c r="I21" s="309"/>
      <c r="J21" s="309"/>
      <c r="K21" s="310"/>
    </row>
    <row r="22" spans="1:11" ht="18.45" customHeight="1" thickBot="1">
      <c r="A22" s="311" t="s">
        <v>25</v>
      </c>
      <c r="B22" s="312"/>
      <c r="C22" s="312"/>
      <c r="D22" s="312"/>
      <c r="E22" s="312"/>
      <c r="F22" s="312"/>
      <c r="G22" s="10">
        <v>305</v>
      </c>
      <c r="H22" s="11"/>
      <c r="I22" s="313" t="s">
        <v>24</v>
      </c>
      <c r="J22" s="313"/>
      <c r="K22" s="314"/>
    </row>
    <row r="23" spans="1:11" ht="18.45" customHeight="1">
      <c r="A23" s="297" t="s">
        <v>26</v>
      </c>
      <c r="B23" s="298"/>
      <c r="C23" s="298"/>
      <c r="D23" s="298"/>
      <c r="E23" s="298"/>
      <c r="F23" s="298"/>
      <c r="G23" s="298"/>
      <c r="H23" s="298"/>
      <c r="I23" s="298"/>
      <c r="J23" s="298"/>
      <c r="K23" s="299"/>
    </row>
    <row r="24" spans="1:11" ht="18.45" customHeight="1">
      <c r="A24" s="300" t="s">
        <v>27</v>
      </c>
      <c r="B24" s="301"/>
      <c r="C24" s="301"/>
      <c r="D24" s="301"/>
      <c r="E24" s="301"/>
      <c r="F24" s="301"/>
      <c r="G24" s="6">
        <v>3143</v>
      </c>
      <c r="H24" s="7"/>
      <c r="I24" s="302" t="s">
        <v>28</v>
      </c>
      <c r="J24" s="303"/>
      <c r="K24" s="304"/>
    </row>
    <row r="25" spans="1:11" ht="18.45" customHeight="1" thickBot="1">
      <c r="A25" s="325" t="s">
        <v>29</v>
      </c>
      <c r="B25" s="326"/>
      <c r="C25" s="326"/>
      <c r="D25" s="326"/>
      <c r="E25" s="326"/>
      <c r="F25" s="326"/>
      <c r="G25" s="12">
        <v>4620</v>
      </c>
      <c r="H25" s="11"/>
      <c r="I25" s="305"/>
      <c r="J25" s="306"/>
      <c r="K25" s="307"/>
    </row>
    <row r="26" spans="1:11" ht="18.45" customHeight="1">
      <c r="A26" s="327" t="s">
        <v>30</v>
      </c>
      <c r="B26" s="328"/>
      <c r="C26" s="328"/>
      <c r="D26" s="328"/>
      <c r="E26" s="328"/>
      <c r="F26" s="328"/>
      <c r="G26" s="328"/>
      <c r="H26" s="328"/>
      <c r="I26" s="328"/>
      <c r="J26" s="328"/>
      <c r="K26" s="329"/>
    </row>
    <row r="27" spans="1:11" ht="18.45" customHeight="1">
      <c r="A27" s="339" t="s">
        <v>31</v>
      </c>
      <c r="B27" s="340"/>
      <c r="C27" s="340"/>
      <c r="D27" s="340"/>
      <c r="E27" s="340"/>
      <c r="F27" s="341"/>
      <c r="G27" s="6">
        <v>6500</v>
      </c>
      <c r="H27" s="7"/>
      <c r="I27" s="342" t="s">
        <v>32</v>
      </c>
      <c r="J27" s="343"/>
      <c r="K27" s="344"/>
    </row>
    <row r="28" spans="1:11" ht="18.45" customHeight="1">
      <c r="A28" s="339" t="s">
        <v>33</v>
      </c>
      <c r="B28" s="340"/>
      <c r="C28" s="340"/>
      <c r="D28" s="340"/>
      <c r="E28" s="340"/>
      <c r="F28" s="341"/>
      <c r="G28" s="6">
        <v>4500</v>
      </c>
      <c r="H28" s="7"/>
      <c r="I28" s="345"/>
      <c r="J28" s="346"/>
      <c r="K28" s="347"/>
    </row>
    <row r="29" spans="1:11" ht="18.45" customHeight="1">
      <c r="A29" s="351" t="s">
        <v>34</v>
      </c>
      <c r="B29" s="352"/>
      <c r="C29" s="352"/>
      <c r="D29" s="352"/>
      <c r="E29" s="352"/>
      <c r="F29" s="353"/>
      <c r="G29" s="6">
        <v>4600</v>
      </c>
      <c r="H29" s="7"/>
      <c r="I29" s="345"/>
      <c r="J29" s="346"/>
      <c r="K29" s="347"/>
    </row>
    <row r="30" spans="1:11" ht="18.45" customHeight="1" thickBot="1">
      <c r="A30" s="325" t="s">
        <v>35</v>
      </c>
      <c r="B30" s="326"/>
      <c r="C30" s="326"/>
      <c r="D30" s="326"/>
      <c r="E30" s="326"/>
      <c r="F30" s="326"/>
      <c r="G30" s="12">
        <v>2950</v>
      </c>
      <c r="H30" s="11"/>
      <c r="I30" s="348"/>
      <c r="J30" s="349"/>
      <c r="K30" s="350"/>
    </row>
    <row r="31" spans="1:11">
      <c r="A31" s="337"/>
      <c r="B31" s="337"/>
      <c r="C31" s="337"/>
      <c r="D31" s="337"/>
      <c r="E31" s="337"/>
      <c r="F31" s="337"/>
    </row>
    <row r="32" spans="1:11" ht="13.8" thickBot="1">
      <c r="A32" s="338" t="s">
        <v>36</v>
      </c>
      <c r="B32" s="338"/>
      <c r="C32" s="338"/>
      <c r="D32" s="338"/>
      <c r="E32" s="338"/>
      <c r="F32" s="338"/>
      <c r="G32" s="338"/>
      <c r="H32" s="338"/>
      <c r="I32" s="338"/>
      <c r="J32" s="338"/>
      <c r="K32" s="338"/>
    </row>
    <row r="33" spans="1:11" ht="19.95" customHeight="1">
      <c r="A33" s="330" t="s">
        <v>37</v>
      </c>
      <c r="B33" s="331"/>
      <c r="C33" s="13" t="s">
        <v>38</v>
      </c>
      <c r="D33" s="332"/>
      <c r="E33" s="333"/>
      <c r="F33" s="14" t="s">
        <v>39</v>
      </c>
      <c r="G33" s="15"/>
      <c r="H33" s="15"/>
      <c r="I33" s="15"/>
      <c r="J33" s="15"/>
      <c r="K33" s="16"/>
    </row>
    <row r="34" spans="1:11" ht="19.95" customHeight="1">
      <c r="A34" s="317"/>
      <c r="B34" s="316"/>
      <c r="C34" s="334"/>
      <c r="D34" s="335"/>
      <c r="E34" s="335"/>
      <c r="F34" s="335"/>
      <c r="G34" s="335"/>
      <c r="H34" s="335"/>
      <c r="I34" s="335"/>
      <c r="J34" s="335"/>
      <c r="K34" s="336"/>
    </row>
    <row r="35" spans="1:11" ht="19.95" customHeight="1">
      <c r="A35" s="315" t="s">
        <v>40</v>
      </c>
      <c r="B35" s="316"/>
      <c r="C35" s="318"/>
      <c r="D35" s="319"/>
      <c r="E35" s="319"/>
      <c r="F35" s="319"/>
      <c r="G35" s="319"/>
      <c r="H35" s="319"/>
      <c r="I35" s="319"/>
      <c r="J35" s="319"/>
      <c r="K35" s="320"/>
    </row>
    <row r="36" spans="1:11" ht="19.95" customHeight="1">
      <c r="A36" s="317"/>
      <c r="B36" s="316"/>
      <c r="C36" s="17" t="s">
        <v>41</v>
      </c>
      <c r="D36" s="321"/>
      <c r="E36" s="322"/>
      <c r="F36" s="322"/>
      <c r="G36" s="323"/>
      <c r="H36" s="17" t="s">
        <v>42</v>
      </c>
      <c r="I36" s="321"/>
      <c r="J36" s="322"/>
      <c r="K36" s="324"/>
    </row>
    <row r="37" spans="1:11" ht="19.95" customHeight="1">
      <c r="A37" s="356" t="s">
        <v>43</v>
      </c>
      <c r="B37" s="357"/>
      <c r="C37" s="358"/>
      <c r="D37" s="322"/>
      <c r="E37" s="322"/>
      <c r="F37" s="322"/>
      <c r="G37" s="322"/>
      <c r="H37" s="322"/>
      <c r="I37" s="322"/>
      <c r="J37" s="322"/>
      <c r="K37" s="324"/>
    </row>
    <row r="38" spans="1:11" ht="19.95" customHeight="1">
      <c r="A38" s="316" t="s">
        <v>44</v>
      </c>
      <c r="B38" s="316"/>
      <c r="C38" s="359"/>
      <c r="D38" s="359"/>
      <c r="E38" s="359"/>
      <c r="F38" s="18" t="s">
        <v>45</v>
      </c>
      <c r="G38" s="19"/>
      <c r="H38" s="17" t="s">
        <v>46</v>
      </c>
      <c r="I38" s="360"/>
      <c r="J38" s="360"/>
      <c r="K38" s="360"/>
    </row>
    <row r="39" spans="1:11" ht="40.049999999999997" customHeight="1">
      <c r="A39" s="361" t="s">
        <v>47</v>
      </c>
      <c r="B39" s="362"/>
      <c r="C39" s="363"/>
      <c r="D39" s="364"/>
      <c r="E39" s="364"/>
      <c r="F39" s="364"/>
      <c r="G39" s="364"/>
      <c r="H39" s="364"/>
      <c r="I39" s="364"/>
      <c r="J39" s="364"/>
      <c r="K39" s="365"/>
    </row>
    <row r="41" spans="1:11" s="20" customFormat="1">
      <c r="A41" s="366" t="s">
        <v>48</v>
      </c>
      <c r="B41" s="366"/>
      <c r="C41" s="366"/>
      <c r="D41" s="366"/>
      <c r="E41" s="366"/>
      <c r="F41" s="366"/>
      <c r="G41" s="366"/>
      <c r="H41" s="366"/>
      <c r="I41" s="366"/>
      <c r="J41" s="366"/>
      <c r="K41" s="366"/>
    </row>
    <row r="42" spans="1:11" s="20" customFormat="1">
      <c r="A42" s="21" t="s">
        <v>49</v>
      </c>
      <c r="B42" s="21"/>
      <c r="C42" s="21"/>
      <c r="D42" s="21"/>
      <c r="E42" s="21"/>
      <c r="F42" s="21"/>
      <c r="G42" s="21"/>
      <c r="H42" s="21"/>
      <c r="I42" s="21"/>
      <c r="J42" s="21"/>
      <c r="K42" s="21"/>
    </row>
    <row r="43" spans="1:11" s="27" customFormat="1" ht="20.399999999999999" customHeight="1">
      <c r="A43" s="22" t="s">
        <v>50</v>
      </c>
      <c r="B43" s="23" t="s">
        <v>51</v>
      </c>
      <c r="C43" s="24"/>
      <c r="D43" s="24"/>
      <c r="E43" s="25" t="s">
        <v>52</v>
      </c>
      <c r="F43" s="26"/>
      <c r="G43" s="26"/>
      <c r="H43" s="26"/>
      <c r="I43" s="26"/>
      <c r="J43" s="26"/>
      <c r="K43" s="26"/>
    </row>
    <row r="44" spans="1:11" s="28" customFormat="1" ht="15" customHeight="1">
      <c r="A44" s="367" t="s">
        <v>53</v>
      </c>
      <c r="B44" s="367"/>
      <c r="C44" s="367"/>
      <c r="D44" s="367"/>
      <c r="E44" s="367"/>
      <c r="F44" s="367"/>
      <c r="G44" s="367"/>
      <c r="H44" s="367"/>
      <c r="I44" s="367"/>
      <c r="J44" s="367"/>
      <c r="K44" s="367"/>
    </row>
    <row r="45" spans="1:11" s="20" customFormat="1">
      <c r="A45" s="29" t="s">
        <v>54</v>
      </c>
    </row>
    <row r="46" spans="1:11" s="20" customFormat="1">
      <c r="A46" s="20" t="s">
        <v>55</v>
      </c>
    </row>
    <row r="47" spans="1:11" s="20" customFormat="1">
      <c r="A47" s="20" t="s">
        <v>56</v>
      </c>
    </row>
    <row r="48" spans="1:11" s="20" customFormat="1"/>
    <row r="49" spans="1:48" s="20" customFormat="1"/>
    <row r="50" spans="1:48" s="32" customFormat="1" ht="60" customHeight="1">
      <c r="A50" s="354" t="s">
        <v>57</v>
      </c>
      <c r="B50" s="354"/>
      <c r="C50" s="354"/>
      <c r="D50" s="354"/>
      <c r="E50" s="354"/>
      <c r="F50" s="354"/>
      <c r="G50" s="354"/>
      <c r="H50" s="354"/>
      <c r="I50" s="354"/>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2"/>
      <c r="AT50" s="2"/>
      <c r="AU50" s="2"/>
      <c r="AV50" s="31"/>
    </row>
    <row r="51" spans="1:48" s="32" customFormat="1" ht="18" customHeight="1">
      <c r="A51" s="33"/>
      <c r="B51" s="33"/>
      <c r="C51" s="31"/>
      <c r="D51" s="31"/>
      <c r="E51" s="31"/>
      <c r="F51" s="31"/>
      <c r="G51" s="31"/>
      <c r="H51" s="31"/>
      <c r="I51" s="31"/>
      <c r="AM51" s="33"/>
      <c r="AN51" s="33"/>
      <c r="AO51" s="33"/>
      <c r="AP51" s="33"/>
      <c r="AQ51" s="33"/>
      <c r="AR51" s="33"/>
      <c r="AS51" s="2"/>
      <c r="AT51" s="2"/>
      <c r="AU51" s="2"/>
      <c r="AV51" s="33"/>
    </row>
    <row r="52" spans="1:48" s="32" customFormat="1" ht="60" customHeight="1">
      <c r="A52" s="355" t="s">
        <v>58</v>
      </c>
      <c r="B52" s="355"/>
      <c r="C52" s="355"/>
      <c r="D52" s="355"/>
      <c r="E52" s="355"/>
      <c r="F52" s="355"/>
      <c r="G52" s="355"/>
      <c r="H52" s="355"/>
      <c r="I52" s="355"/>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2"/>
      <c r="AT52" s="2"/>
      <c r="AU52" s="2"/>
      <c r="AV52" s="31"/>
    </row>
    <row r="54" spans="1:48" ht="25.2" customHeight="1">
      <c r="A54" s="2" t="s">
        <v>59</v>
      </c>
    </row>
    <row r="55" spans="1:48" ht="31.2" customHeight="1"/>
    <row r="56" spans="1:48" ht="36" customHeight="1"/>
    <row r="57" spans="1:48" ht="36" customHeight="1"/>
  </sheetData>
  <sheetProtection algorithmName="SHA-512" hashValue="xTerFMZjvSOVBdwdrOJRkQ8v6Si005JsDFirrBubQBdkf/Sau8aX3UNFDuGPHy9DjGc/Zguxnj9AkwzRyMNOOQ==" saltValue="0zSw4k8GPFZ7t/wXCt1yKg==" spinCount="100000" sheet="1" formatCells="0"/>
  <mergeCells count="66">
    <mergeCell ref="A50:I50"/>
    <mergeCell ref="A52:I52"/>
    <mergeCell ref="A37:B37"/>
    <mergeCell ref="C37:K37"/>
    <mergeCell ref="A38:B38"/>
    <mergeCell ref="C38:E38"/>
    <mergeCell ref="I38:K38"/>
    <mergeCell ref="A39:B39"/>
    <mergeCell ref="C39:K39"/>
    <mergeCell ref="A41:K41"/>
    <mergeCell ref="A44:K44"/>
    <mergeCell ref="A35:B36"/>
    <mergeCell ref="C35:K35"/>
    <mergeCell ref="D36:G36"/>
    <mergeCell ref="I36:K36"/>
    <mergeCell ref="A25:F25"/>
    <mergeCell ref="A26:K26"/>
    <mergeCell ref="A33:B34"/>
    <mergeCell ref="D33:E33"/>
    <mergeCell ref="C34:K34"/>
    <mergeCell ref="A31:F31"/>
    <mergeCell ref="A32:K32"/>
    <mergeCell ref="A27:F27"/>
    <mergeCell ref="I27:K30"/>
    <mergeCell ref="A28:F28"/>
    <mergeCell ref="A29:F29"/>
    <mergeCell ref="A30:F30"/>
    <mergeCell ref="A23:K23"/>
    <mergeCell ref="A24:F24"/>
    <mergeCell ref="I24:K25"/>
    <mergeCell ref="A17:F17"/>
    <mergeCell ref="I17:K17"/>
    <mergeCell ref="A18:F18"/>
    <mergeCell ref="I18:K18"/>
    <mergeCell ref="A19:F19"/>
    <mergeCell ref="I19:K19"/>
    <mergeCell ref="G21:K21"/>
    <mergeCell ref="A20:F20"/>
    <mergeCell ref="I20:K20"/>
    <mergeCell ref="A21:F21"/>
    <mergeCell ref="A22:F22"/>
    <mergeCell ref="I22:K22"/>
    <mergeCell ref="A14:F14"/>
    <mergeCell ref="I14:K14"/>
    <mergeCell ref="A15:F15"/>
    <mergeCell ref="I15:K15"/>
    <mergeCell ref="A16:F16"/>
    <mergeCell ref="I16:K16"/>
    <mergeCell ref="A11:F11"/>
    <mergeCell ref="I11:K11"/>
    <mergeCell ref="A12:F12"/>
    <mergeCell ref="I12:K12"/>
    <mergeCell ref="A13:F13"/>
    <mergeCell ref="I13:K13"/>
    <mergeCell ref="A8:F8"/>
    <mergeCell ref="I8:K8"/>
    <mergeCell ref="A9:F9"/>
    <mergeCell ref="I9:K9"/>
    <mergeCell ref="A10:F10"/>
    <mergeCell ref="I10:K10"/>
    <mergeCell ref="A1:K3"/>
    <mergeCell ref="H5:K5"/>
    <mergeCell ref="A6:F6"/>
    <mergeCell ref="I6:K6"/>
    <mergeCell ref="A7:F7"/>
    <mergeCell ref="I7:K7"/>
  </mergeCells>
  <phoneticPr fontId="7"/>
  <hyperlinks>
    <hyperlink ref="B43" r:id="rId1" xr:uid="{1D311A06-7ACD-4556-9B0D-29C6B43DF8E6}"/>
  </hyperlinks>
  <printOptions horizontalCentered="1"/>
  <pageMargins left="0.47244094488188981" right="0.39370078740157483" top="0.39370078740157483" bottom="0.39370078740157483" header="0.31496062992125984" footer="0.31496062992125984"/>
  <pageSetup paperSize="9" scale="7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C22F6-EBCB-4ECA-B6B8-09A1B2CA39F5}">
  <sheetPr>
    <pageSetUpPr fitToPage="1"/>
  </sheetPr>
  <dimension ref="A1:BH146"/>
  <sheetViews>
    <sheetView zoomScaleNormal="100" workbookViewId="0">
      <selection activeCell="H5" sqref="H5:K5"/>
    </sheetView>
  </sheetViews>
  <sheetFormatPr defaultRowHeight="18"/>
  <cols>
    <col min="1" max="16" width="8.88671875" style="40"/>
    <col min="17" max="17" width="9.77734375" style="40" bestFit="1" customWidth="1"/>
    <col min="18" max="56" width="10.5546875" style="40" customWidth="1"/>
    <col min="57" max="16384" width="8.88671875" style="40"/>
  </cols>
  <sheetData>
    <row r="1" spans="1:60">
      <c r="A1" s="372" t="s">
        <v>60</v>
      </c>
      <c r="B1" s="372"/>
      <c r="C1" s="372"/>
      <c r="D1" s="372"/>
      <c r="E1" s="372"/>
      <c r="F1" s="372"/>
      <c r="G1" s="372"/>
      <c r="H1" s="372"/>
      <c r="I1" s="372"/>
      <c r="J1" s="372"/>
      <c r="K1" s="372"/>
      <c r="L1" s="36"/>
      <c r="M1" s="37"/>
      <c r="N1" s="37"/>
      <c r="O1" s="37"/>
      <c r="P1" s="38"/>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9"/>
      <c r="BF1" s="39"/>
      <c r="BG1" s="39"/>
      <c r="BH1" s="39"/>
    </row>
    <row r="2" spans="1:60">
      <c r="A2" s="372"/>
      <c r="B2" s="372"/>
      <c r="C2" s="372"/>
      <c r="D2" s="372"/>
      <c r="E2" s="372"/>
      <c r="F2" s="372"/>
      <c r="G2" s="372"/>
      <c r="H2" s="372"/>
      <c r="I2" s="372"/>
      <c r="J2" s="372"/>
      <c r="K2" s="372"/>
      <c r="L2" s="36"/>
      <c r="M2" s="37"/>
      <c r="N2" s="37"/>
      <c r="O2" s="37"/>
      <c r="P2" s="38"/>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9"/>
      <c r="BF2" s="39"/>
      <c r="BG2" s="39"/>
      <c r="BH2" s="39"/>
    </row>
    <row r="3" spans="1:60" ht="18.600000000000001" thickBot="1">
      <c r="A3" s="372"/>
      <c r="B3" s="372"/>
      <c r="C3" s="372"/>
      <c r="D3" s="372"/>
      <c r="E3" s="372"/>
      <c r="F3" s="372"/>
      <c r="G3" s="372"/>
      <c r="H3" s="372"/>
      <c r="I3" s="372"/>
      <c r="J3" s="372"/>
      <c r="K3" s="372"/>
      <c r="L3" s="36"/>
      <c r="M3" s="37"/>
      <c r="N3" s="37"/>
      <c r="O3" s="37"/>
      <c r="P3" s="38"/>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9"/>
      <c r="BF3" s="39"/>
      <c r="BG3" s="39"/>
      <c r="BH3" s="39"/>
    </row>
    <row r="4" spans="1:60" ht="24.6" thickTop="1" thickBot="1">
      <c r="A4" s="36"/>
      <c r="B4" s="36"/>
      <c r="C4" s="35"/>
      <c r="D4" s="35"/>
      <c r="E4" s="35"/>
      <c r="F4" s="35"/>
      <c r="G4" s="35"/>
      <c r="H4" s="35"/>
      <c r="I4" s="35"/>
      <c r="J4" s="35"/>
      <c r="K4" s="35"/>
      <c r="L4" s="373" t="s">
        <v>61</v>
      </c>
      <c r="M4" s="374"/>
      <c r="N4" s="41"/>
      <c r="O4" s="37"/>
      <c r="P4" s="38"/>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9"/>
      <c r="BF4" s="39"/>
      <c r="BG4" s="39"/>
      <c r="BH4" s="39"/>
    </row>
    <row r="5" spans="1:60" ht="19.2" thickTop="1" thickBot="1">
      <c r="A5" s="36"/>
      <c r="B5" s="36"/>
      <c r="C5" s="36"/>
      <c r="D5" s="36"/>
      <c r="E5" s="36"/>
      <c r="F5" s="36"/>
      <c r="G5" s="42" t="s">
        <v>1</v>
      </c>
      <c r="H5" s="375" t="str">
        <f>民間用申込書!$H$5</f>
        <v>年　　月　　日</v>
      </c>
      <c r="I5" s="375"/>
      <c r="J5" s="375"/>
      <c r="K5" s="375"/>
      <c r="L5" s="36"/>
      <c r="M5" s="37"/>
      <c r="N5" s="37"/>
      <c r="O5" s="37"/>
      <c r="P5" s="38"/>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9"/>
      <c r="BF5" s="39"/>
      <c r="BG5" s="39"/>
      <c r="BH5" s="39"/>
    </row>
    <row r="6" spans="1:60" ht="21.6">
      <c r="A6" s="376" t="s">
        <v>62</v>
      </c>
      <c r="B6" s="377"/>
      <c r="C6" s="377"/>
      <c r="D6" s="377"/>
      <c r="E6" s="377"/>
      <c r="F6" s="377"/>
      <c r="G6" s="43" t="s">
        <v>63</v>
      </c>
      <c r="H6" s="44" t="s">
        <v>5</v>
      </c>
      <c r="I6" s="378" t="s">
        <v>6</v>
      </c>
      <c r="J6" s="378"/>
      <c r="K6" s="379"/>
      <c r="L6" s="45"/>
      <c r="M6" s="37"/>
      <c r="N6" s="46" t="s">
        <v>64</v>
      </c>
      <c r="O6" s="47"/>
      <c r="P6" s="48" t="s">
        <v>65</v>
      </c>
      <c r="Q6" s="48" t="s">
        <v>66</v>
      </c>
      <c r="R6" s="49" t="s">
        <v>67</v>
      </c>
      <c r="S6" s="49" t="s">
        <v>68</v>
      </c>
      <c r="T6" s="50"/>
      <c r="U6" s="51" t="s">
        <v>69</v>
      </c>
      <c r="V6" s="51" t="s">
        <v>70</v>
      </c>
      <c r="W6" s="51" t="s">
        <v>71</v>
      </c>
      <c r="X6" s="51" t="s">
        <v>72</v>
      </c>
      <c r="Y6" s="50"/>
      <c r="Z6" s="50"/>
      <c r="AA6" s="52"/>
      <c r="AB6" s="53"/>
      <c r="AC6" s="50"/>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row>
    <row r="7" spans="1:60">
      <c r="A7" s="368" t="s">
        <v>7</v>
      </c>
      <c r="B7" s="369"/>
      <c r="C7" s="369"/>
      <c r="D7" s="369"/>
      <c r="E7" s="369"/>
      <c r="F7" s="369"/>
      <c r="G7" s="54">
        <v>7000</v>
      </c>
      <c r="H7" s="55">
        <f>民間用申込書!H7</f>
        <v>0</v>
      </c>
      <c r="I7" s="370" t="s">
        <v>73</v>
      </c>
      <c r="J7" s="370"/>
      <c r="K7" s="371"/>
      <c r="L7" s="45"/>
      <c r="M7" s="37"/>
      <c r="N7" s="56">
        <f>G7*H7</f>
        <v>0</v>
      </c>
      <c r="O7" s="38"/>
      <c r="P7" s="57">
        <v>150</v>
      </c>
      <c r="Q7" s="58">
        <f>P7*H7</f>
        <v>0</v>
      </c>
      <c r="R7" s="59">
        <v>1580</v>
      </c>
      <c r="S7" s="58">
        <f>R7*H7</f>
        <v>0</v>
      </c>
      <c r="T7" s="36"/>
      <c r="U7" s="60" t="str">
        <f>IF(H7&gt;=1, A7, "")</f>
        <v/>
      </c>
      <c r="V7" s="60" t="str">
        <f>IF(H7&gt;=1, G7, "")</f>
        <v/>
      </c>
      <c r="W7" s="61" t="str">
        <f>IF(H7&gt;=1, H7, "")</f>
        <v/>
      </c>
      <c r="X7" s="61" t="str">
        <f>IF(H7&gt;=1, N7, "")</f>
        <v/>
      </c>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row>
    <row r="8" spans="1:60">
      <c r="A8" s="368" t="s">
        <v>8</v>
      </c>
      <c r="B8" s="369"/>
      <c r="C8" s="369"/>
      <c r="D8" s="369"/>
      <c r="E8" s="369"/>
      <c r="F8" s="369"/>
      <c r="G8" s="54">
        <v>4500</v>
      </c>
      <c r="H8" s="55">
        <f>民間用申込書!H8</f>
        <v>0</v>
      </c>
      <c r="I8" s="370"/>
      <c r="J8" s="370"/>
      <c r="K8" s="371"/>
      <c r="L8" s="45"/>
      <c r="M8" s="37"/>
      <c r="N8" s="56">
        <f t="shared" ref="N8:N22" si="0">G8*H8</f>
        <v>0</v>
      </c>
      <c r="O8" s="38"/>
      <c r="P8" s="57">
        <v>12</v>
      </c>
      <c r="Q8" s="58">
        <f t="shared" ref="Q8:Q22" si="1">P8*H8</f>
        <v>0</v>
      </c>
      <c r="R8" s="59">
        <v>680</v>
      </c>
      <c r="S8" s="58">
        <f t="shared" ref="S8:S22" si="2">R8*H8</f>
        <v>0</v>
      </c>
      <c r="T8" s="36"/>
      <c r="U8" s="60" t="str">
        <f t="shared" ref="U8:U31" si="3">IF(H8&gt;=1, A8, "")</f>
        <v/>
      </c>
      <c r="V8" s="60" t="str">
        <f t="shared" ref="V8:V31" si="4">IF(H8&gt;=1, G8, "")</f>
        <v/>
      </c>
      <c r="W8" s="61" t="str">
        <f t="shared" ref="W8:W31" si="5">IF(H8&gt;=1, H8, "")</f>
        <v/>
      </c>
      <c r="X8" s="61" t="str">
        <f t="shared" ref="X8:X26" si="6">IF(H8&gt;=1, N8, "")</f>
        <v/>
      </c>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row>
    <row r="9" spans="1:60">
      <c r="A9" s="368" t="s">
        <v>9</v>
      </c>
      <c r="B9" s="369"/>
      <c r="C9" s="369"/>
      <c r="D9" s="369"/>
      <c r="E9" s="369"/>
      <c r="F9" s="369"/>
      <c r="G9" s="54">
        <v>4500</v>
      </c>
      <c r="H9" s="55">
        <f>民間用申込書!H9</f>
        <v>0</v>
      </c>
      <c r="I9" s="370" t="s">
        <v>74</v>
      </c>
      <c r="J9" s="370"/>
      <c r="K9" s="371"/>
      <c r="L9" s="45"/>
      <c r="M9" s="37"/>
      <c r="N9" s="56">
        <f t="shared" si="0"/>
        <v>0</v>
      </c>
      <c r="O9" s="38"/>
      <c r="P9" s="57">
        <v>10</v>
      </c>
      <c r="Q9" s="58">
        <f t="shared" si="1"/>
        <v>0</v>
      </c>
      <c r="R9" s="59">
        <v>480</v>
      </c>
      <c r="S9" s="58">
        <f t="shared" si="2"/>
        <v>0</v>
      </c>
      <c r="T9" s="36"/>
      <c r="U9" s="60" t="str">
        <f t="shared" si="3"/>
        <v/>
      </c>
      <c r="V9" s="60" t="str">
        <f t="shared" si="4"/>
        <v/>
      </c>
      <c r="W9" s="61" t="str">
        <f t="shared" si="5"/>
        <v/>
      </c>
      <c r="X9" s="61" t="str">
        <f t="shared" si="6"/>
        <v/>
      </c>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row>
    <row r="10" spans="1:60">
      <c r="A10" s="368" t="s">
        <v>75</v>
      </c>
      <c r="B10" s="369"/>
      <c r="C10" s="369"/>
      <c r="D10" s="369"/>
      <c r="E10" s="369"/>
      <c r="F10" s="369"/>
      <c r="G10" s="54">
        <v>3400</v>
      </c>
      <c r="H10" s="55">
        <f>民間用申込書!H10</f>
        <v>0</v>
      </c>
      <c r="I10" s="370"/>
      <c r="J10" s="370"/>
      <c r="K10" s="371"/>
      <c r="L10" s="45"/>
      <c r="M10" s="37"/>
      <c r="N10" s="56">
        <f t="shared" si="0"/>
        <v>0</v>
      </c>
      <c r="O10" s="38"/>
      <c r="P10" s="57">
        <v>18</v>
      </c>
      <c r="Q10" s="58">
        <f t="shared" si="1"/>
        <v>0</v>
      </c>
      <c r="R10" s="59">
        <v>1000</v>
      </c>
      <c r="S10" s="58">
        <f t="shared" si="2"/>
        <v>0</v>
      </c>
      <c r="T10" s="36"/>
      <c r="U10" s="60" t="str">
        <f t="shared" si="3"/>
        <v/>
      </c>
      <c r="V10" s="60" t="str">
        <f t="shared" si="4"/>
        <v/>
      </c>
      <c r="W10" s="61" t="str">
        <f t="shared" si="5"/>
        <v/>
      </c>
      <c r="X10" s="61" t="str">
        <f t="shared" si="6"/>
        <v/>
      </c>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row>
    <row r="11" spans="1:60">
      <c r="A11" s="368" t="s">
        <v>12</v>
      </c>
      <c r="B11" s="369"/>
      <c r="C11" s="369"/>
      <c r="D11" s="369"/>
      <c r="E11" s="369"/>
      <c r="F11" s="369"/>
      <c r="G11" s="54">
        <v>3200</v>
      </c>
      <c r="H11" s="55">
        <f>民間用申込書!H11</f>
        <v>0</v>
      </c>
      <c r="I11" s="370"/>
      <c r="J11" s="370"/>
      <c r="K11" s="371"/>
      <c r="L11" s="45"/>
      <c r="M11" s="37"/>
      <c r="N11" s="56">
        <f t="shared" si="0"/>
        <v>0</v>
      </c>
      <c r="O11" s="38"/>
      <c r="P11" s="57">
        <v>8</v>
      </c>
      <c r="Q11" s="58">
        <f t="shared" si="1"/>
        <v>0</v>
      </c>
      <c r="R11" s="59">
        <v>400</v>
      </c>
      <c r="S11" s="58">
        <f t="shared" si="2"/>
        <v>0</v>
      </c>
      <c r="T11" s="36"/>
      <c r="U11" s="60" t="str">
        <f t="shared" si="3"/>
        <v/>
      </c>
      <c r="V11" s="60" t="str">
        <f t="shared" si="4"/>
        <v/>
      </c>
      <c r="W11" s="61" t="str">
        <f t="shared" si="5"/>
        <v/>
      </c>
      <c r="X11" s="61" t="str">
        <f t="shared" si="6"/>
        <v/>
      </c>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row>
    <row r="12" spans="1:60">
      <c r="A12" s="368" t="s">
        <v>13</v>
      </c>
      <c r="B12" s="369"/>
      <c r="C12" s="369"/>
      <c r="D12" s="369"/>
      <c r="E12" s="369"/>
      <c r="F12" s="369"/>
      <c r="G12" s="54">
        <v>3500</v>
      </c>
      <c r="H12" s="55">
        <f>民間用申込書!H12</f>
        <v>0</v>
      </c>
      <c r="I12" s="370" t="s">
        <v>74</v>
      </c>
      <c r="J12" s="370"/>
      <c r="K12" s="371"/>
      <c r="L12" s="45"/>
      <c r="M12" s="37"/>
      <c r="N12" s="56">
        <f t="shared" si="0"/>
        <v>0</v>
      </c>
      <c r="O12" s="38"/>
      <c r="P12" s="57">
        <v>13</v>
      </c>
      <c r="Q12" s="58">
        <f t="shared" si="1"/>
        <v>0</v>
      </c>
      <c r="R12" s="59">
        <v>820</v>
      </c>
      <c r="S12" s="58">
        <f t="shared" si="2"/>
        <v>0</v>
      </c>
      <c r="T12" s="36"/>
      <c r="U12" s="60" t="str">
        <f t="shared" si="3"/>
        <v/>
      </c>
      <c r="V12" s="60" t="str">
        <f t="shared" si="4"/>
        <v/>
      </c>
      <c r="W12" s="61" t="str">
        <f t="shared" si="5"/>
        <v/>
      </c>
      <c r="X12" s="61" t="str">
        <f t="shared" si="6"/>
        <v/>
      </c>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row>
    <row r="13" spans="1:60">
      <c r="A13" s="380" t="s">
        <v>14</v>
      </c>
      <c r="B13" s="381"/>
      <c r="C13" s="381"/>
      <c r="D13" s="381"/>
      <c r="E13" s="381"/>
      <c r="F13" s="381"/>
      <c r="G13" s="62">
        <v>4900</v>
      </c>
      <c r="H13" s="55">
        <f>民間用申込書!H13</f>
        <v>0</v>
      </c>
      <c r="I13" s="370"/>
      <c r="J13" s="370"/>
      <c r="K13" s="371"/>
      <c r="L13" s="45"/>
      <c r="M13" s="37"/>
      <c r="N13" s="56">
        <f t="shared" si="0"/>
        <v>0</v>
      </c>
      <c r="O13" s="38"/>
      <c r="P13" s="57">
        <v>15</v>
      </c>
      <c r="Q13" s="58">
        <f t="shared" si="1"/>
        <v>0</v>
      </c>
      <c r="R13" s="59">
        <v>760</v>
      </c>
      <c r="S13" s="58">
        <f t="shared" si="2"/>
        <v>0</v>
      </c>
      <c r="T13" s="36"/>
      <c r="U13" s="60" t="str">
        <f t="shared" si="3"/>
        <v/>
      </c>
      <c r="V13" s="60" t="str">
        <f t="shared" si="4"/>
        <v/>
      </c>
      <c r="W13" s="61" t="str">
        <f t="shared" si="5"/>
        <v/>
      </c>
      <c r="X13" s="61" t="str">
        <f t="shared" si="6"/>
        <v/>
      </c>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row>
    <row r="14" spans="1:60">
      <c r="A14" s="382" t="s">
        <v>76</v>
      </c>
      <c r="B14" s="383"/>
      <c r="C14" s="383"/>
      <c r="D14" s="383"/>
      <c r="E14" s="383"/>
      <c r="F14" s="384"/>
      <c r="G14" s="54">
        <v>2500</v>
      </c>
      <c r="H14" s="55">
        <f>民間用申込書!H14</f>
        <v>0</v>
      </c>
      <c r="I14" s="370"/>
      <c r="J14" s="370"/>
      <c r="K14" s="371"/>
      <c r="L14" s="36"/>
      <c r="M14" s="37"/>
      <c r="N14" s="56">
        <f t="shared" si="0"/>
        <v>0</v>
      </c>
      <c r="O14" s="38"/>
      <c r="P14" s="57">
        <v>11</v>
      </c>
      <c r="Q14" s="58">
        <f t="shared" si="1"/>
        <v>0</v>
      </c>
      <c r="R14" s="59">
        <v>580</v>
      </c>
      <c r="S14" s="58">
        <f t="shared" si="2"/>
        <v>0</v>
      </c>
      <c r="T14" s="36"/>
      <c r="U14" s="60" t="str">
        <f t="shared" si="3"/>
        <v/>
      </c>
      <c r="V14" s="60" t="str">
        <f t="shared" si="4"/>
        <v/>
      </c>
      <c r="W14" s="61" t="str">
        <f t="shared" si="5"/>
        <v/>
      </c>
      <c r="X14" s="61" t="str">
        <f t="shared" si="6"/>
        <v/>
      </c>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row>
    <row r="15" spans="1:60">
      <c r="A15" s="382" t="s">
        <v>16</v>
      </c>
      <c r="B15" s="383"/>
      <c r="C15" s="383"/>
      <c r="D15" s="383"/>
      <c r="E15" s="383"/>
      <c r="F15" s="384"/>
      <c r="G15" s="54">
        <v>2300</v>
      </c>
      <c r="H15" s="55">
        <f>民間用申込書!H15</f>
        <v>0</v>
      </c>
      <c r="I15" s="370"/>
      <c r="J15" s="370"/>
      <c r="K15" s="371"/>
      <c r="L15" s="36"/>
      <c r="M15" s="37"/>
      <c r="N15" s="56">
        <f t="shared" si="0"/>
        <v>0</v>
      </c>
      <c r="O15" s="38"/>
      <c r="P15" s="57">
        <v>9</v>
      </c>
      <c r="Q15" s="58">
        <f t="shared" si="1"/>
        <v>0</v>
      </c>
      <c r="R15" s="59">
        <v>500</v>
      </c>
      <c r="S15" s="58">
        <f t="shared" si="2"/>
        <v>0</v>
      </c>
      <c r="T15" s="36"/>
      <c r="U15" s="60" t="str">
        <f t="shared" si="3"/>
        <v/>
      </c>
      <c r="V15" s="60" t="str">
        <f t="shared" si="4"/>
        <v/>
      </c>
      <c r="W15" s="61" t="str">
        <f t="shared" si="5"/>
        <v/>
      </c>
      <c r="X15" s="61" t="str">
        <f t="shared" si="6"/>
        <v/>
      </c>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row>
    <row r="16" spans="1:60">
      <c r="A16" s="368" t="s">
        <v>17</v>
      </c>
      <c r="B16" s="369"/>
      <c r="C16" s="369"/>
      <c r="D16" s="369"/>
      <c r="E16" s="369"/>
      <c r="F16" s="369"/>
      <c r="G16" s="54">
        <v>70</v>
      </c>
      <c r="H16" s="55">
        <f>民間用申込書!H16</f>
        <v>0</v>
      </c>
      <c r="I16" s="370"/>
      <c r="J16" s="370"/>
      <c r="K16" s="371"/>
      <c r="L16" s="36"/>
      <c r="M16" s="37"/>
      <c r="N16" s="56">
        <f t="shared" si="0"/>
        <v>0</v>
      </c>
      <c r="O16" s="38"/>
      <c r="P16" s="63">
        <v>1.5</v>
      </c>
      <c r="Q16" s="58">
        <f t="shared" si="1"/>
        <v>0</v>
      </c>
      <c r="R16" s="59">
        <v>20</v>
      </c>
      <c r="S16" s="58">
        <f t="shared" si="2"/>
        <v>0</v>
      </c>
      <c r="T16" s="36"/>
      <c r="U16" s="60" t="str">
        <f t="shared" si="3"/>
        <v/>
      </c>
      <c r="V16" s="60" t="str">
        <f t="shared" si="4"/>
        <v/>
      </c>
      <c r="W16" s="61" t="str">
        <f t="shared" si="5"/>
        <v/>
      </c>
      <c r="X16" s="61" t="str">
        <f t="shared" si="6"/>
        <v/>
      </c>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row>
    <row r="17" spans="1:60">
      <c r="A17" s="368" t="s">
        <v>19</v>
      </c>
      <c r="B17" s="369"/>
      <c r="C17" s="369"/>
      <c r="D17" s="369"/>
      <c r="E17" s="369"/>
      <c r="F17" s="369"/>
      <c r="G17" s="54">
        <v>70</v>
      </c>
      <c r="H17" s="55">
        <f>民間用申込書!H17</f>
        <v>0</v>
      </c>
      <c r="I17" s="370"/>
      <c r="J17" s="370"/>
      <c r="K17" s="371"/>
      <c r="L17" s="36"/>
      <c r="M17" s="37"/>
      <c r="N17" s="56">
        <f t="shared" si="0"/>
        <v>0</v>
      </c>
      <c r="O17" s="38"/>
      <c r="P17" s="63">
        <v>1.5</v>
      </c>
      <c r="Q17" s="58">
        <f t="shared" si="1"/>
        <v>0</v>
      </c>
      <c r="R17" s="59">
        <v>20</v>
      </c>
      <c r="S17" s="58">
        <f t="shared" si="2"/>
        <v>0</v>
      </c>
      <c r="T17" s="36"/>
      <c r="U17" s="60" t="str">
        <f t="shared" si="3"/>
        <v/>
      </c>
      <c r="V17" s="60" t="str">
        <f t="shared" si="4"/>
        <v/>
      </c>
      <c r="W17" s="61" t="str">
        <f t="shared" si="5"/>
        <v/>
      </c>
      <c r="X17" s="61" t="str">
        <f t="shared" si="6"/>
        <v/>
      </c>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row>
    <row r="18" spans="1:60">
      <c r="A18" s="368" t="s">
        <v>20</v>
      </c>
      <c r="B18" s="369"/>
      <c r="C18" s="369"/>
      <c r="D18" s="369"/>
      <c r="E18" s="369"/>
      <c r="F18" s="369"/>
      <c r="G18" s="54">
        <v>70</v>
      </c>
      <c r="H18" s="55">
        <f>民間用申込書!H18</f>
        <v>0</v>
      </c>
      <c r="I18" s="370"/>
      <c r="J18" s="370"/>
      <c r="K18" s="371"/>
      <c r="L18" s="36"/>
      <c r="M18" s="37"/>
      <c r="N18" s="56">
        <f t="shared" si="0"/>
        <v>0</v>
      </c>
      <c r="O18" s="38"/>
      <c r="P18" s="63">
        <v>1.5</v>
      </c>
      <c r="Q18" s="58">
        <f t="shared" si="1"/>
        <v>0</v>
      </c>
      <c r="R18" s="59">
        <v>20</v>
      </c>
      <c r="S18" s="58">
        <f t="shared" si="2"/>
        <v>0</v>
      </c>
      <c r="T18" s="36"/>
      <c r="U18" s="60" t="str">
        <f t="shared" si="3"/>
        <v/>
      </c>
      <c r="V18" s="60" t="str">
        <f t="shared" si="4"/>
        <v/>
      </c>
      <c r="W18" s="61" t="str">
        <f t="shared" si="5"/>
        <v/>
      </c>
      <c r="X18" s="61" t="str">
        <f t="shared" si="6"/>
        <v/>
      </c>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row>
    <row r="19" spans="1:60">
      <c r="A19" s="385" t="s">
        <v>21</v>
      </c>
      <c r="B19" s="386"/>
      <c r="C19" s="386"/>
      <c r="D19" s="386"/>
      <c r="E19" s="386"/>
      <c r="F19" s="386"/>
      <c r="G19" s="54">
        <v>61</v>
      </c>
      <c r="H19" s="55">
        <f>民間用申込書!H19</f>
        <v>0</v>
      </c>
      <c r="I19" s="370"/>
      <c r="J19" s="370"/>
      <c r="K19" s="371"/>
      <c r="L19" s="36"/>
      <c r="M19" s="37"/>
      <c r="N19" s="56">
        <f t="shared" si="0"/>
        <v>0</v>
      </c>
      <c r="O19" s="38"/>
      <c r="P19" s="63">
        <v>1.5</v>
      </c>
      <c r="Q19" s="58">
        <f t="shared" si="1"/>
        <v>0</v>
      </c>
      <c r="R19" s="59">
        <v>20</v>
      </c>
      <c r="S19" s="58">
        <f t="shared" si="2"/>
        <v>0</v>
      </c>
      <c r="T19" s="36"/>
      <c r="U19" s="60" t="str">
        <f t="shared" si="3"/>
        <v/>
      </c>
      <c r="V19" s="60" t="str">
        <f t="shared" si="4"/>
        <v/>
      </c>
      <c r="W19" s="61" t="str">
        <f t="shared" si="5"/>
        <v/>
      </c>
      <c r="X19" s="61" t="str">
        <f t="shared" si="6"/>
        <v/>
      </c>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row>
    <row r="20" spans="1:60">
      <c r="A20" s="385" t="s">
        <v>77</v>
      </c>
      <c r="B20" s="386"/>
      <c r="C20" s="386"/>
      <c r="D20" s="386"/>
      <c r="E20" s="386"/>
      <c r="F20" s="386"/>
      <c r="G20" s="54">
        <v>82</v>
      </c>
      <c r="H20" s="55">
        <f>民間用申込書!H20</f>
        <v>0</v>
      </c>
      <c r="I20" s="370"/>
      <c r="J20" s="370"/>
      <c r="K20" s="371"/>
      <c r="L20" s="36"/>
      <c r="M20" s="37"/>
      <c r="N20" s="56">
        <f t="shared" si="0"/>
        <v>0</v>
      </c>
      <c r="O20" s="38"/>
      <c r="P20" s="63">
        <v>1.5</v>
      </c>
      <c r="Q20" s="58">
        <f t="shared" si="1"/>
        <v>0</v>
      </c>
      <c r="R20" s="59">
        <v>20</v>
      </c>
      <c r="S20" s="58">
        <f t="shared" si="2"/>
        <v>0</v>
      </c>
      <c r="T20" s="36"/>
      <c r="U20" s="60" t="str">
        <f t="shared" si="3"/>
        <v/>
      </c>
      <c r="V20" s="60" t="str">
        <f t="shared" si="4"/>
        <v/>
      </c>
      <c r="W20" s="61" t="str">
        <f t="shared" si="5"/>
        <v/>
      </c>
      <c r="X20" s="61" t="str">
        <f t="shared" si="6"/>
        <v/>
      </c>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row>
    <row r="21" spans="1:60">
      <c r="A21" s="385" t="s">
        <v>23</v>
      </c>
      <c r="B21" s="386"/>
      <c r="C21" s="386"/>
      <c r="D21" s="386"/>
      <c r="E21" s="386"/>
      <c r="F21" s="386"/>
      <c r="G21" s="54">
        <v>305</v>
      </c>
      <c r="H21" s="55">
        <v>0</v>
      </c>
      <c r="I21" s="370"/>
      <c r="J21" s="370"/>
      <c r="K21" s="371"/>
      <c r="L21" s="36"/>
      <c r="M21" s="37"/>
      <c r="N21" s="56">
        <f t="shared" si="0"/>
        <v>0</v>
      </c>
      <c r="O21" s="38"/>
      <c r="P21" s="57">
        <v>2</v>
      </c>
      <c r="Q21" s="58">
        <f t="shared" si="1"/>
        <v>0</v>
      </c>
      <c r="R21" s="59">
        <v>60</v>
      </c>
      <c r="S21" s="58">
        <f t="shared" si="2"/>
        <v>0</v>
      </c>
      <c r="T21" s="36"/>
      <c r="U21" s="60" t="str">
        <f t="shared" si="3"/>
        <v/>
      </c>
      <c r="V21" s="60" t="str">
        <f t="shared" si="4"/>
        <v/>
      </c>
      <c r="W21" s="61" t="str">
        <f t="shared" si="5"/>
        <v/>
      </c>
      <c r="X21" s="61" t="str">
        <f t="shared" si="6"/>
        <v/>
      </c>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row>
    <row r="22" spans="1:60" ht="18.600000000000001" thickBot="1">
      <c r="A22" s="387" t="s">
        <v>25</v>
      </c>
      <c r="B22" s="388"/>
      <c r="C22" s="388"/>
      <c r="D22" s="388"/>
      <c r="E22" s="388"/>
      <c r="F22" s="388"/>
      <c r="G22" s="64">
        <v>305</v>
      </c>
      <c r="H22" s="55">
        <f>民間用申込書!H22</f>
        <v>0</v>
      </c>
      <c r="I22" s="389"/>
      <c r="J22" s="389"/>
      <c r="K22" s="390"/>
      <c r="L22" s="36"/>
      <c r="M22" s="37"/>
      <c r="N22" s="56">
        <f t="shared" si="0"/>
        <v>0</v>
      </c>
      <c r="O22" s="38"/>
      <c r="P22" s="57">
        <v>2</v>
      </c>
      <c r="Q22" s="58">
        <f t="shared" si="1"/>
        <v>0</v>
      </c>
      <c r="R22" s="65">
        <v>60</v>
      </c>
      <c r="S22" s="58">
        <f t="shared" si="2"/>
        <v>0</v>
      </c>
      <c r="T22" s="36"/>
      <c r="U22" s="60" t="str">
        <f t="shared" si="3"/>
        <v/>
      </c>
      <c r="V22" s="60" t="str">
        <f t="shared" si="4"/>
        <v/>
      </c>
      <c r="W22" s="61" t="str">
        <f t="shared" si="5"/>
        <v/>
      </c>
      <c r="X22" s="61" t="str">
        <f t="shared" si="6"/>
        <v/>
      </c>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row>
    <row r="23" spans="1:60">
      <c r="A23" s="391" t="s">
        <v>78</v>
      </c>
      <c r="B23" s="392"/>
      <c r="C23" s="392"/>
      <c r="D23" s="392"/>
      <c r="E23" s="392"/>
      <c r="F23" s="392"/>
      <c r="G23" s="66"/>
      <c r="H23" s="67"/>
      <c r="I23" s="67"/>
      <c r="J23" s="67"/>
      <c r="K23" s="68"/>
      <c r="L23" s="36"/>
      <c r="M23" s="37"/>
      <c r="N23" s="69"/>
      <c r="O23" s="38"/>
      <c r="P23" s="70"/>
      <c r="Q23" s="70"/>
      <c r="R23" s="70"/>
      <c r="S23" s="70"/>
      <c r="T23" s="36"/>
      <c r="U23" s="60" t="str">
        <f t="shared" si="3"/>
        <v/>
      </c>
      <c r="V23" s="60" t="str">
        <f t="shared" si="4"/>
        <v/>
      </c>
      <c r="W23" s="61" t="str">
        <f t="shared" si="5"/>
        <v/>
      </c>
      <c r="X23" s="61" t="str">
        <f t="shared" si="6"/>
        <v/>
      </c>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row>
    <row r="24" spans="1:60">
      <c r="A24" s="393" t="s">
        <v>79</v>
      </c>
      <c r="B24" s="394"/>
      <c r="C24" s="394"/>
      <c r="D24" s="394"/>
      <c r="E24" s="394"/>
      <c r="F24" s="394"/>
      <c r="G24" s="71">
        <v>3143</v>
      </c>
      <c r="H24" s="72">
        <f>民間用申込書!H24</f>
        <v>0</v>
      </c>
      <c r="I24" s="395" t="s">
        <v>80</v>
      </c>
      <c r="J24" s="396"/>
      <c r="K24" s="397"/>
      <c r="L24" s="73"/>
      <c r="M24" s="37"/>
      <c r="N24" s="56"/>
      <c r="O24" s="38"/>
      <c r="P24" s="401" t="s">
        <v>81</v>
      </c>
      <c r="Q24" s="74"/>
      <c r="R24" s="403" t="s">
        <v>81</v>
      </c>
      <c r="S24" s="74"/>
      <c r="T24" s="36"/>
      <c r="U24" s="60"/>
      <c r="V24" s="60"/>
      <c r="W24" s="61"/>
      <c r="X24" s="61"/>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row>
    <row r="25" spans="1:60" ht="18.600000000000001" thickBot="1">
      <c r="A25" s="405" t="s">
        <v>82</v>
      </c>
      <c r="B25" s="406"/>
      <c r="C25" s="406"/>
      <c r="D25" s="406"/>
      <c r="E25" s="406"/>
      <c r="F25" s="406"/>
      <c r="G25" s="75" t="s">
        <v>83</v>
      </c>
      <c r="H25" s="72">
        <f>民間用申込書!H25</f>
        <v>0</v>
      </c>
      <c r="I25" s="398"/>
      <c r="J25" s="399"/>
      <c r="K25" s="400"/>
      <c r="L25" s="73"/>
      <c r="M25" s="37"/>
      <c r="N25" s="56"/>
      <c r="O25" s="38"/>
      <c r="P25" s="402"/>
      <c r="Q25" s="74"/>
      <c r="R25" s="404"/>
      <c r="S25" s="74"/>
      <c r="T25" s="36"/>
      <c r="U25" s="60"/>
      <c r="V25" s="60"/>
      <c r="W25" s="61"/>
      <c r="X25" s="61"/>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row>
    <row r="26" spans="1:60">
      <c r="A26" s="408" t="s">
        <v>84</v>
      </c>
      <c r="B26" s="409"/>
      <c r="C26" s="409"/>
      <c r="D26" s="409"/>
      <c r="E26" s="409"/>
      <c r="F26" s="409"/>
      <c r="G26" s="76"/>
      <c r="H26" s="77"/>
      <c r="I26" s="77"/>
      <c r="J26" s="77"/>
      <c r="K26" s="78"/>
      <c r="L26" s="73"/>
      <c r="M26" s="37"/>
      <c r="N26" s="69"/>
      <c r="O26" s="38"/>
      <c r="P26" s="70"/>
      <c r="Q26" s="70"/>
      <c r="R26" s="70"/>
      <c r="S26" s="70"/>
      <c r="T26" s="36"/>
      <c r="U26" s="60" t="str">
        <f t="shared" si="3"/>
        <v/>
      </c>
      <c r="V26" s="60" t="str">
        <f t="shared" si="4"/>
        <v/>
      </c>
      <c r="W26" s="61" t="str">
        <f t="shared" si="5"/>
        <v/>
      </c>
      <c r="X26" s="61" t="str">
        <f t="shared" si="6"/>
        <v/>
      </c>
      <c r="Y26" s="79"/>
      <c r="Z26" s="79"/>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row>
    <row r="27" spans="1:60">
      <c r="A27" s="410" t="s">
        <v>85</v>
      </c>
      <c r="B27" s="411"/>
      <c r="C27" s="411"/>
      <c r="D27" s="411"/>
      <c r="E27" s="411"/>
      <c r="F27" s="411"/>
      <c r="G27" s="71" t="s">
        <v>86</v>
      </c>
      <c r="H27" s="80">
        <f>民間用申込書!H27</f>
        <v>0</v>
      </c>
      <c r="I27" s="412" t="s">
        <v>87</v>
      </c>
      <c r="J27" s="413"/>
      <c r="K27" s="414"/>
      <c r="L27" s="73"/>
      <c r="M27" s="37"/>
      <c r="N27" s="56"/>
      <c r="O27" s="38"/>
      <c r="P27" s="57">
        <v>21</v>
      </c>
      <c r="Q27" s="81"/>
      <c r="R27" s="59">
        <v>1080</v>
      </c>
      <c r="S27" s="81"/>
      <c r="T27" s="36"/>
      <c r="U27" s="60"/>
      <c r="V27" s="60"/>
      <c r="W27" s="61"/>
      <c r="X27" s="61"/>
      <c r="Y27" s="79"/>
      <c r="Z27" s="79"/>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row>
    <row r="28" spans="1:60">
      <c r="A28" s="410" t="s">
        <v>33</v>
      </c>
      <c r="B28" s="411"/>
      <c r="C28" s="411"/>
      <c r="D28" s="411"/>
      <c r="E28" s="411"/>
      <c r="F28" s="411"/>
      <c r="G28" s="71" t="s">
        <v>88</v>
      </c>
      <c r="H28" s="80">
        <f>民間用申込書!H28</f>
        <v>0</v>
      </c>
      <c r="I28" s="415"/>
      <c r="J28" s="416"/>
      <c r="K28" s="417"/>
      <c r="L28" s="73"/>
      <c r="M28" s="37"/>
      <c r="N28" s="56"/>
      <c r="O28" s="38"/>
      <c r="P28" s="57">
        <v>10</v>
      </c>
      <c r="Q28" s="81"/>
      <c r="R28" s="59">
        <v>480</v>
      </c>
      <c r="S28" s="81"/>
      <c r="T28" s="36"/>
      <c r="U28" s="60"/>
      <c r="V28" s="60"/>
      <c r="W28" s="61"/>
      <c r="X28" s="61"/>
      <c r="Y28" s="73"/>
      <c r="Z28" s="73"/>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row>
    <row r="29" spans="1:60">
      <c r="A29" s="418" t="s">
        <v>89</v>
      </c>
      <c r="B29" s="419"/>
      <c r="C29" s="419"/>
      <c r="D29" s="419"/>
      <c r="E29" s="419"/>
      <c r="F29" s="419"/>
      <c r="G29" s="71" t="s">
        <v>90</v>
      </c>
      <c r="H29" s="80">
        <f>民間用申込書!H29</f>
        <v>0</v>
      </c>
      <c r="I29" s="415"/>
      <c r="J29" s="416"/>
      <c r="K29" s="417"/>
      <c r="L29" s="73"/>
      <c r="M29" s="37"/>
      <c r="N29" s="56"/>
      <c r="O29" s="38"/>
      <c r="P29" s="57">
        <v>10</v>
      </c>
      <c r="Q29" s="81"/>
      <c r="R29" s="59">
        <v>480</v>
      </c>
      <c r="S29" s="81"/>
      <c r="T29" s="36"/>
      <c r="U29" s="60"/>
      <c r="V29" s="60"/>
      <c r="W29" s="61"/>
      <c r="X29" s="61"/>
      <c r="Y29" s="82"/>
      <c r="Z29" s="82"/>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row>
    <row r="30" spans="1:60" ht="18.600000000000001" thickBot="1">
      <c r="A30" s="420" t="s">
        <v>35</v>
      </c>
      <c r="B30" s="421"/>
      <c r="C30" s="421"/>
      <c r="D30" s="421"/>
      <c r="E30" s="421"/>
      <c r="F30" s="421"/>
      <c r="G30" s="83" t="s">
        <v>91</v>
      </c>
      <c r="H30" s="84">
        <f>民間用申込書!H30</f>
        <v>0</v>
      </c>
      <c r="I30" s="415"/>
      <c r="J30" s="416"/>
      <c r="K30" s="417"/>
      <c r="L30" s="73"/>
      <c r="M30" s="37"/>
      <c r="N30" s="85"/>
      <c r="O30" s="38"/>
      <c r="P30" s="86">
        <v>15</v>
      </c>
      <c r="Q30" s="81"/>
      <c r="R30" s="87">
        <v>160</v>
      </c>
      <c r="S30" s="81"/>
      <c r="T30" s="36"/>
      <c r="U30" s="60"/>
      <c r="V30" s="60"/>
      <c r="W30" s="61"/>
      <c r="X30" s="61"/>
      <c r="Y30" s="88"/>
      <c r="Z30" s="88"/>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row>
    <row r="31" spans="1:60" ht="19.8" thickBot="1">
      <c r="A31" s="422" t="s">
        <v>92</v>
      </c>
      <c r="B31" s="423"/>
      <c r="C31" s="423"/>
      <c r="D31" s="423"/>
      <c r="E31" s="423"/>
      <c r="F31" s="424"/>
      <c r="G31" s="89"/>
      <c r="H31" s="90">
        <v>1</v>
      </c>
      <c r="I31" s="425"/>
      <c r="J31" s="426"/>
      <c r="K31" s="427"/>
      <c r="L31" s="36"/>
      <c r="M31" s="91" t="s">
        <v>93</v>
      </c>
      <c r="N31" s="92">
        <f>SUM(N7:N30)</f>
        <v>0</v>
      </c>
      <c r="O31" s="38"/>
      <c r="P31" s="93" t="s">
        <v>94</v>
      </c>
      <c r="Q31" s="94" t="str">
        <f>TEXT(SUM(Q7:Q30), "0") &amp; " mm"</f>
        <v>0 mm</v>
      </c>
      <c r="R31" s="95" t="s">
        <v>95</v>
      </c>
      <c r="S31" s="96" t="str">
        <f>TEXT(SUM(S7:S30), "0") &amp; " g"</f>
        <v>0 g</v>
      </c>
      <c r="T31" s="36"/>
      <c r="U31" s="60" t="str">
        <f t="shared" si="3"/>
        <v xml:space="preserve">送 料   </v>
      </c>
      <c r="V31" s="60">
        <f t="shared" si="4"/>
        <v>0</v>
      </c>
      <c r="W31" s="61">
        <f t="shared" si="5"/>
        <v>1</v>
      </c>
      <c r="X31" s="61">
        <f>IF(H31&gt;=1, G31, "")</f>
        <v>0</v>
      </c>
      <c r="Y31" s="97"/>
      <c r="Z31" s="97"/>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row>
    <row r="32" spans="1:60" ht="19.8" thickBot="1">
      <c r="A32" s="428"/>
      <c r="B32" s="428"/>
      <c r="C32" s="428"/>
      <c r="D32" s="428"/>
      <c r="E32" s="428"/>
      <c r="F32" s="428"/>
      <c r="G32" s="98"/>
      <c r="H32" s="99"/>
      <c r="I32" s="429"/>
      <c r="J32" s="430"/>
      <c r="K32" s="430"/>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row>
    <row r="33" spans="1:60" ht="18.600000000000001" thickBot="1">
      <c r="A33" s="431"/>
      <c r="B33" s="431"/>
      <c r="C33" s="431"/>
      <c r="D33" s="431"/>
      <c r="E33" s="431"/>
      <c r="F33" s="431"/>
      <c r="G33" s="36"/>
      <c r="H33" s="36"/>
      <c r="I33" s="36"/>
      <c r="J33" s="36"/>
      <c r="K33" s="36"/>
      <c r="L33" s="36"/>
      <c r="M33" s="100" t="s">
        <v>96</v>
      </c>
      <c r="N33" s="101">
        <f>G31</f>
        <v>0</v>
      </c>
      <c r="O33" s="38"/>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row>
    <row r="34" spans="1:60" ht="18.600000000000001" thickBot="1">
      <c r="A34" s="407" t="s">
        <v>97</v>
      </c>
      <c r="B34" s="407"/>
      <c r="C34" s="407"/>
      <c r="D34" s="407"/>
      <c r="E34" s="407"/>
      <c r="F34" s="407"/>
      <c r="G34" s="407"/>
      <c r="H34" s="407"/>
      <c r="I34" s="407"/>
      <c r="J34" s="407"/>
      <c r="K34" s="407"/>
      <c r="L34" s="36"/>
      <c r="M34" s="102" t="s">
        <v>98</v>
      </c>
      <c r="N34" s="103">
        <f>IF(ISNUMBER(SEARCH("着払", N33)), N31, N31+N33)</f>
        <v>0</v>
      </c>
      <c r="O34" s="38"/>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row>
    <row r="35" spans="1:60">
      <c r="A35" s="439" t="s">
        <v>37</v>
      </c>
      <c r="B35" s="439"/>
      <c r="C35" s="104" t="s">
        <v>38</v>
      </c>
      <c r="D35" s="370">
        <f>民間用申込書!D33</f>
        <v>0</v>
      </c>
      <c r="E35" s="370"/>
      <c r="F35" s="440"/>
      <c r="G35" s="440"/>
      <c r="H35" s="440"/>
      <c r="I35" s="440"/>
      <c r="J35" s="440"/>
      <c r="K35" s="440"/>
      <c r="L35" s="36"/>
      <c r="M35" s="37"/>
      <c r="N35" s="37"/>
      <c r="O35" s="38"/>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row>
    <row r="36" spans="1:60">
      <c r="A36" s="439"/>
      <c r="B36" s="439"/>
      <c r="C36" s="441">
        <f>民間用申込書!C34</f>
        <v>0</v>
      </c>
      <c r="D36" s="441"/>
      <c r="E36" s="441"/>
      <c r="F36" s="441"/>
      <c r="G36" s="441"/>
      <c r="H36" s="441"/>
      <c r="I36" s="441"/>
      <c r="J36" s="441"/>
      <c r="K36" s="441"/>
      <c r="L36" s="36"/>
      <c r="M36" s="106"/>
      <c r="N36" s="37"/>
      <c r="O36" s="442" t="s">
        <v>99</v>
      </c>
      <c r="P36" s="443"/>
      <c r="Q36" s="432" t="s">
        <v>100</v>
      </c>
      <c r="R36" s="433"/>
      <c r="S36" s="434"/>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row>
    <row r="37" spans="1:60">
      <c r="A37" s="438" t="s">
        <v>40</v>
      </c>
      <c r="B37" s="439"/>
      <c r="C37" s="386">
        <f>民間用申込書!C35</f>
        <v>0</v>
      </c>
      <c r="D37" s="386"/>
      <c r="E37" s="386"/>
      <c r="F37" s="386"/>
      <c r="G37" s="386"/>
      <c r="H37" s="386"/>
      <c r="I37" s="386"/>
      <c r="J37" s="386"/>
      <c r="K37" s="386"/>
      <c r="L37" s="36"/>
      <c r="M37" s="106"/>
      <c r="N37" s="37"/>
      <c r="O37" s="444"/>
      <c r="P37" s="445"/>
      <c r="Q37" s="435"/>
      <c r="R37" s="436"/>
      <c r="S37" s="437"/>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row>
    <row r="38" spans="1:60" ht="24">
      <c r="A38" s="439"/>
      <c r="B38" s="439"/>
      <c r="C38" s="104" t="s">
        <v>41</v>
      </c>
      <c r="D38" s="386">
        <f>民間用申込書!D36</f>
        <v>0</v>
      </c>
      <c r="E38" s="386"/>
      <c r="F38" s="386"/>
      <c r="G38" s="386"/>
      <c r="H38" s="104" t="s">
        <v>42</v>
      </c>
      <c r="I38" s="386">
        <f>民間用申込書!I36</f>
        <v>0</v>
      </c>
      <c r="J38" s="386"/>
      <c r="K38" s="386"/>
      <c r="L38" s="36"/>
      <c r="M38" s="106"/>
      <c r="N38" s="37"/>
      <c r="O38" s="106"/>
      <c r="P38" s="73" t="s">
        <v>101</v>
      </c>
      <c r="Q38" s="107" t="s">
        <v>102</v>
      </c>
      <c r="R38" s="446">
        <v>33519242803</v>
      </c>
      <c r="S38" s="44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row>
    <row r="39" spans="1:60">
      <c r="A39" s="447" t="s">
        <v>43</v>
      </c>
      <c r="B39" s="447"/>
      <c r="C39" s="386">
        <f>民間用申込書!C37</f>
        <v>0</v>
      </c>
      <c r="D39" s="386"/>
      <c r="E39" s="386"/>
      <c r="F39" s="386"/>
      <c r="G39" s="386"/>
      <c r="H39" s="386"/>
      <c r="I39" s="386"/>
      <c r="J39" s="386"/>
      <c r="K39" s="386"/>
      <c r="L39" s="36"/>
      <c r="M39" s="108"/>
      <c r="N39" s="37"/>
      <c r="O39" s="108"/>
      <c r="P39" s="82"/>
      <c r="Q39" s="73" t="s">
        <v>103</v>
      </c>
      <c r="R39" s="448" t="s">
        <v>104</v>
      </c>
      <c r="S39" s="448"/>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row>
    <row r="40" spans="1:60">
      <c r="A40" s="439" t="s">
        <v>44</v>
      </c>
      <c r="B40" s="439"/>
      <c r="C40" s="386">
        <f>民間用申込書!C38</f>
        <v>0</v>
      </c>
      <c r="D40" s="386"/>
      <c r="E40" s="386"/>
      <c r="F40" s="386"/>
      <c r="G40" s="386"/>
      <c r="H40" s="104" t="s">
        <v>46</v>
      </c>
      <c r="I40" s="386">
        <f>民間用申込書!I38</f>
        <v>0</v>
      </c>
      <c r="J40" s="386"/>
      <c r="K40" s="386"/>
      <c r="L40" s="36"/>
      <c r="M40" s="106"/>
      <c r="N40" s="37"/>
      <c r="O40" s="109" t="s">
        <v>105</v>
      </c>
      <c r="P40" s="110">
        <v>430</v>
      </c>
      <c r="Q40" s="449" t="s">
        <v>106</v>
      </c>
      <c r="R40" s="449"/>
      <c r="S40" s="449"/>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row>
    <row r="41" spans="1:60" ht="19.95" customHeight="1">
      <c r="A41" s="455" t="s">
        <v>107</v>
      </c>
      <c r="B41" s="455"/>
      <c r="C41" s="456">
        <f>民間用申込書!C39</f>
        <v>0</v>
      </c>
      <c r="D41" s="456"/>
      <c r="E41" s="456"/>
      <c r="F41" s="456"/>
      <c r="G41" s="456"/>
      <c r="H41" s="456"/>
      <c r="I41" s="456"/>
      <c r="J41" s="456"/>
      <c r="K41" s="456"/>
      <c r="L41" s="36"/>
      <c r="M41" s="106"/>
      <c r="N41" s="37"/>
      <c r="O41" s="111" t="s">
        <v>108</v>
      </c>
      <c r="P41" s="112">
        <v>600</v>
      </c>
      <c r="Q41" s="457" t="s">
        <v>109</v>
      </c>
      <c r="R41" s="457"/>
      <c r="S41" s="457"/>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row>
    <row r="42" spans="1:60" ht="19.95" customHeight="1">
      <c r="A42" s="455"/>
      <c r="B42" s="455"/>
      <c r="C42" s="456"/>
      <c r="D42" s="456"/>
      <c r="E42" s="456"/>
      <c r="F42" s="456"/>
      <c r="G42" s="456"/>
      <c r="H42" s="456"/>
      <c r="I42" s="456"/>
      <c r="J42" s="456"/>
      <c r="K42" s="456"/>
      <c r="L42" s="36"/>
      <c r="M42" s="37"/>
      <c r="N42" s="37"/>
      <c r="O42" s="37"/>
      <c r="P42" s="38"/>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row>
    <row r="43" spans="1:60" ht="23.4">
      <c r="A43" s="458" t="s">
        <v>110</v>
      </c>
      <c r="B43" s="458"/>
      <c r="C43" s="458"/>
      <c r="D43" s="458"/>
      <c r="E43" s="458"/>
      <c r="F43" s="458"/>
      <c r="G43" s="458"/>
      <c r="H43" s="458"/>
      <c r="I43" s="458"/>
      <c r="J43" s="458"/>
      <c r="K43" s="458"/>
      <c r="L43" s="113"/>
      <c r="M43" s="113"/>
      <c r="N43" s="113"/>
      <c r="O43" s="113"/>
      <c r="P43" s="114"/>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row>
    <row r="44" spans="1:60">
      <c r="A44" s="38"/>
      <c r="B44" s="38"/>
      <c r="C44" s="38"/>
      <c r="D44" s="38"/>
      <c r="E44" s="38"/>
      <c r="F44" s="38"/>
      <c r="G44" s="38"/>
      <c r="H44" s="38"/>
      <c r="I44" s="38"/>
      <c r="J44" s="38"/>
      <c r="K44" s="116"/>
      <c r="L44" s="38"/>
      <c r="M44" s="38"/>
      <c r="N44" s="38"/>
      <c r="O44" s="38"/>
      <c r="P44" s="117" t="s">
        <v>111</v>
      </c>
      <c r="Q44" s="118"/>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36"/>
      <c r="BF44" s="36"/>
      <c r="BG44" s="36"/>
      <c r="BH44" s="36"/>
    </row>
    <row r="45" spans="1:60" ht="21">
      <c r="A45" s="119"/>
      <c r="B45" s="119"/>
      <c r="C45" s="119"/>
      <c r="D45" s="119"/>
      <c r="E45" s="36"/>
      <c r="F45" s="36"/>
      <c r="G45" s="36"/>
      <c r="H45" s="36"/>
      <c r="I45" s="36"/>
      <c r="J45" s="36"/>
      <c r="K45" s="36"/>
      <c r="L45" s="36"/>
      <c r="M45" s="37"/>
      <c r="N45" s="37"/>
      <c r="O45" s="37"/>
      <c r="P45" s="459" t="s">
        <v>112</v>
      </c>
      <c r="Q45" s="460"/>
      <c r="R45" s="460"/>
      <c r="S45" s="460"/>
      <c r="T45" s="460"/>
      <c r="U45" s="460"/>
      <c r="V45" s="460"/>
      <c r="W45" s="460"/>
      <c r="X45" s="460"/>
      <c r="Y45" s="460"/>
      <c r="Z45" s="460"/>
      <c r="AA45" s="460"/>
      <c r="AB45" s="460"/>
      <c r="AC45" s="460"/>
      <c r="AD45" s="460"/>
      <c r="AE45" s="460"/>
      <c r="AF45" s="460"/>
      <c r="AG45" s="461"/>
      <c r="AH45" s="459" t="s">
        <v>113</v>
      </c>
      <c r="AI45" s="460"/>
      <c r="AJ45" s="460"/>
      <c r="AK45" s="460"/>
      <c r="AL45" s="460"/>
      <c r="AM45" s="460"/>
      <c r="AN45" s="460"/>
      <c r="AO45" s="461"/>
      <c r="AP45" s="459" t="s">
        <v>114</v>
      </c>
      <c r="AQ45" s="460"/>
      <c r="AR45" s="460"/>
      <c r="AS45" s="460"/>
      <c r="AT45" s="460"/>
      <c r="AU45" s="460"/>
      <c r="AV45" s="460"/>
      <c r="AW45" s="460"/>
      <c r="AX45" s="460"/>
      <c r="AY45" s="459" t="s">
        <v>115</v>
      </c>
      <c r="AZ45" s="460"/>
      <c r="BA45" s="283"/>
      <c r="BB45" s="284"/>
      <c r="BC45" s="462"/>
      <c r="BD45" s="462"/>
      <c r="BE45" s="120"/>
      <c r="BF45" s="120"/>
      <c r="BG45" s="120"/>
      <c r="BH45" s="120"/>
    </row>
    <row r="46" spans="1:60" ht="18.600000000000001" thickBot="1">
      <c r="A46" s="121"/>
      <c r="B46" s="122"/>
      <c r="C46" s="123"/>
      <c r="D46" s="123"/>
      <c r="E46" s="123"/>
      <c r="F46" s="123"/>
      <c r="G46" s="123"/>
      <c r="H46" s="123"/>
      <c r="I46" s="124"/>
      <c r="J46" s="124"/>
      <c r="K46" s="124"/>
      <c r="L46" s="125"/>
      <c r="M46" s="125"/>
      <c r="N46" s="36"/>
      <c r="O46" s="36"/>
      <c r="P46" s="126">
        <v>5000</v>
      </c>
      <c r="Q46" s="127">
        <v>7000</v>
      </c>
      <c r="R46" s="126">
        <v>3300</v>
      </c>
      <c r="S46" s="127">
        <v>4500</v>
      </c>
      <c r="T46" s="127">
        <v>4500</v>
      </c>
      <c r="U46" s="127">
        <v>3400</v>
      </c>
      <c r="V46" s="127">
        <v>3200</v>
      </c>
      <c r="W46" s="127">
        <v>3500</v>
      </c>
      <c r="X46" s="127">
        <v>4900</v>
      </c>
      <c r="Y46" s="127">
        <v>2500</v>
      </c>
      <c r="Z46" s="127">
        <v>2300</v>
      </c>
      <c r="AA46" s="127">
        <v>70</v>
      </c>
      <c r="AB46" s="127">
        <v>70</v>
      </c>
      <c r="AC46" s="127">
        <v>70</v>
      </c>
      <c r="AD46" s="127">
        <v>61</v>
      </c>
      <c r="AE46" s="127">
        <v>82</v>
      </c>
      <c r="AF46" s="127">
        <v>305</v>
      </c>
      <c r="AG46" s="127">
        <v>305</v>
      </c>
      <c r="AH46" s="126">
        <v>5720</v>
      </c>
      <c r="AI46" s="127">
        <v>6500</v>
      </c>
      <c r="AJ46" s="126">
        <v>4000</v>
      </c>
      <c r="AK46" s="127">
        <v>4500</v>
      </c>
      <c r="AL46" s="126">
        <v>4070</v>
      </c>
      <c r="AM46" s="127">
        <v>4600</v>
      </c>
      <c r="AN46" s="126">
        <v>2550</v>
      </c>
      <c r="AO46" s="127">
        <v>2950</v>
      </c>
      <c r="AP46" s="126">
        <v>3300</v>
      </c>
      <c r="AQ46" s="126">
        <v>5000</v>
      </c>
      <c r="AR46" s="126">
        <v>7200</v>
      </c>
      <c r="AS46" s="126">
        <v>14600</v>
      </c>
      <c r="AT46" s="126">
        <v>9000</v>
      </c>
      <c r="AU46" s="126">
        <v>3100</v>
      </c>
      <c r="AV46" s="126">
        <v>5000</v>
      </c>
      <c r="AW46" s="126">
        <v>2500</v>
      </c>
      <c r="AX46" s="126">
        <v>6700</v>
      </c>
      <c r="AY46" s="127">
        <v>3143</v>
      </c>
      <c r="AZ46" s="128">
        <v>4620</v>
      </c>
      <c r="BA46" s="283"/>
      <c r="BB46" s="129"/>
      <c r="BC46" s="129"/>
      <c r="BD46" s="130"/>
      <c r="BE46" s="131"/>
      <c r="BF46" s="131"/>
      <c r="BG46" s="132"/>
      <c r="BH46" s="132"/>
    </row>
    <row r="47" spans="1:60" ht="54.6" customHeight="1" thickTop="1">
      <c r="A47" s="463" t="s">
        <v>116</v>
      </c>
      <c r="B47" s="133" t="s">
        <v>117</v>
      </c>
      <c r="C47" s="134" t="s">
        <v>118</v>
      </c>
      <c r="D47" s="135" t="s">
        <v>119</v>
      </c>
      <c r="E47" s="136" t="s">
        <v>120</v>
      </c>
      <c r="F47" s="137" t="s">
        <v>121</v>
      </c>
      <c r="G47" s="138" t="s">
        <v>98</v>
      </c>
      <c r="H47" s="139" t="s">
        <v>122</v>
      </c>
      <c r="I47" s="133" t="s">
        <v>123</v>
      </c>
      <c r="J47" s="140" t="s">
        <v>124</v>
      </c>
      <c r="K47" s="140" t="s">
        <v>125</v>
      </c>
      <c r="L47" s="140" t="s">
        <v>126</v>
      </c>
      <c r="M47" s="141" t="s">
        <v>127</v>
      </c>
      <c r="N47" s="140" t="s">
        <v>128</v>
      </c>
      <c r="O47" s="140" t="s">
        <v>129</v>
      </c>
      <c r="P47" s="142" t="s">
        <v>130</v>
      </c>
      <c r="Q47" s="143" t="s">
        <v>131</v>
      </c>
      <c r="R47" s="144" t="s">
        <v>132</v>
      </c>
      <c r="S47" s="145" t="s">
        <v>133</v>
      </c>
      <c r="T47" s="145" t="s">
        <v>134</v>
      </c>
      <c r="U47" s="143" t="s">
        <v>135</v>
      </c>
      <c r="V47" s="145" t="s">
        <v>136</v>
      </c>
      <c r="W47" s="143" t="s">
        <v>137</v>
      </c>
      <c r="X47" s="146" t="s">
        <v>138</v>
      </c>
      <c r="Y47" s="143" t="s">
        <v>139</v>
      </c>
      <c r="Z47" s="143" t="s">
        <v>140</v>
      </c>
      <c r="AA47" s="143" t="s">
        <v>141</v>
      </c>
      <c r="AB47" s="143" t="s">
        <v>142</v>
      </c>
      <c r="AC47" s="143" t="s">
        <v>143</v>
      </c>
      <c r="AD47" s="143" t="s">
        <v>144</v>
      </c>
      <c r="AE47" s="143" t="s">
        <v>145</v>
      </c>
      <c r="AF47" s="143" t="s">
        <v>146</v>
      </c>
      <c r="AG47" s="143" t="s">
        <v>147</v>
      </c>
      <c r="AH47" s="142" t="s">
        <v>148</v>
      </c>
      <c r="AI47" s="143" t="s">
        <v>149</v>
      </c>
      <c r="AJ47" s="142" t="s">
        <v>150</v>
      </c>
      <c r="AK47" s="143" t="s">
        <v>151</v>
      </c>
      <c r="AL47" s="142" t="s">
        <v>152</v>
      </c>
      <c r="AM47" s="143" t="s">
        <v>152</v>
      </c>
      <c r="AN47" s="142" t="s">
        <v>153</v>
      </c>
      <c r="AO47" s="147" t="s">
        <v>153</v>
      </c>
      <c r="AP47" s="148" t="s">
        <v>154</v>
      </c>
      <c r="AQ47" s="148" t="s">
        <v>155</v>
      </c>
      <c r="AR47" s="148" t="s">
        <v>156</v>
      </c>
      <c r="AS47" s="148" t="s">
        <v>157</v>
      </c>
      <c r="AT47" s="148" t="s">
        <v>158</v>
      </c>
      <c r="AU47" s="148" t="s">
        <v>159</v>
      </c>
      <c r="AV47" s="148" t="s">
        <v>160</v>
      </c>
      <c r="AW47" s="148" t="s">
        <v>161</v>
      </c>
      <c r="AX47" s="148" t="s">
        <v>162</v>
      </c>
      <c r="AY47" s="149" t="s">
        <v>163</v>
      </c>
      <c r="AZ47" s="150" t="s">
        <v>164</v>
      </c>
      <c r="BA47" s="283"/>
      <c r="BB47" s="285"/>
      <c r="BC47" s="151"/>
      <c r="BD47" s="151"/>
      <c r="BE47" s="152"/>
      <c r="BF47" s="152"/>
      <c r="BG47" s="153"/>
      <c r="BH47" s="153"/>
    </row>
    <row r="48" spans="1:60" ht="18.600000000000001" thickBot="1">
      <c r="A48" s="463"/>
      <c r="B48" s="154">
        <f>N4</f>
        <v>0</v>
      </c>
      <c r="C48" s="55" t="s">
        <v>165</v>
      </c>
      <c r="D48" s="155">
        <f>N31</f>
        <v>0</v>
      </c>
      <c r="E48" s="156"/>
      <c r="F48" s="157">
        <f>N33</f>
        <v>0</v>
      </c>
      <c r="G48" s="158">
        <f>N34</f>
        <v>0</v>
      </c>
      <c r="H48" s="159">
        <f ca="1">TODAY()</f>
        <v>45882</v>
      </c>
      <c r="I48" s="55"/>
      <c r="J48" s="55"/>
      <c r="K48" s="160" t="str">
        <f>C37 &amp; "　" &amp; IF(D38=0, "", D38 &amp; "　")&amp; IF(I38=0, "", I38)</f>
        <v>0　</v>
      </c>
      <c r="L48" s="105">
        <f>D35</f>
        <v>0</v>
      </c>
      <c r="M48" s="105">
        <f>C36</f>
        <v>0</v>
      </c>
      <c r="N48" s="105" t="str">
        <f>C40 &amp; IF(I40=0, "", "　内線" &amp;I40)</f>
        <v>0</v>
      </c>
      <c r="O48" s="105">
        <f>C39</f>
        <v>0</v>
      </c>
      <c r="P48" s="161"/>
      <c r="Q48" s="162">
        <f>H7</f>
        <v>0</v>
      </c>
      <c r="R48" s="161"/>
      <c r="S48" s="162">
        <f>H8</f>
        <v>0</v>
      </c>
      <c r="T48" s="162">
        <f>H9</f>
        <v>0</v>
      </c>
      <c r="U48" s="162">
        <f>H10</f>
        <v>0</v>
      </c>
      <c r="V48" s="162">
        <f>H11</f>
        <v>0</v>
      </c>
      <c r="W48" s="162">
        <f>H12</f>
        <v>0</v>
      </c>
      <c r="X48" s="162">
        <f>H13</f>
        <v>0</v>
      </c>
      <c r="Y48" s="162">
        <f>H14</f>
        <v>0</v>
      </c>
      <c r="Z48" s="162">
        <f>H15</f>
        <v>0</v>
      </c>
      <c r="AA48" s="162">
        <f>H16</f>
        <v>0</v>
      </c>
      <c r="AB48" s="162">
        <f>H17</f>
        <v>0</v>
      </c>
      <c r="AC48" s="162">
        <f>H18</f>
        <v>0</v>
      </c>
      <c r="AD48" s="162">
        <f>H19</f>
        <v>0</v>
      </c>
      <c r="AE48" s="162">
        <f>H20</f>
        <v>0</v>
      </c>
      <c r="AF48" s="162">
        <f>H21</f>
        <v>0</v>
      </c>
      <c r="AG48" s="162">
        <f>H22</f>
        <v>0</v>
      </c>
      <c r="AH48" s="161"/>
      <c r="AI48" s="162"/>
      <c r="AJ48" s="161"/>
      <c r="AK48" s="162"/>
      <c r="AL48" s="161"/>
      <c r="AM48" s="162"/>
      <c r="AN48" s="161"/>
      <c r="AO48" s="162"/>
      <c r="AP48" s="161"/>
      <c r="AQ48" s="161"/>
      <c r="AR48" s="161"/>
      <c r="AS48" s="161"/>
      <c r="AT48" s="161"/>
      <c r="AU48" s="161"/>
      <c r="AV48" s="161"/>
      <c r="AW48" s="163"/>
      <c r="AX48" s="161"/>
      <c r="AY48" s="162">
        <f>H24</f>
        <v>0</v>
      </c>
      <c r="AZ48" s="164">
        <f>H25</f>
        <v>0</v>
      </c>
      <c r="BA48" s="283"/>
      <c r="BB48" s="165"/>
      <c r="BC48" s="165"/>
      <c r="BD48" s="165"/>
      <c r="BE48" s="166"/>
      <c r="BF48" s="166"/>
      <c r="BG48" s="167"/>
      <c r="BH48" s="167"/>
    </row>
    <row r="49" spans="1:56" ht="18.600000000000001" thickTop="1">
      <c r="A49" s="168"/>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row>
    <row r="50" spans="1:56">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row>
    <row r="51" spans="1:56" ht="19.95" customHeight="1">
      <c r="A51" s="169" t="s">
        <v>166</v>
      </c>
      <c r="B51" s="169" t="s">
        <v>167</v>
      </c>
      <c r="C51" s="170" t="s">
        <v>168</v>
      </c>
      <c r="D51" s="170" t="s">
        <v>127</v>
      </c>
      <c r="E51" s="171" t="s">
        <v>169</v>
      </c>
      <c r="F51" s="171" t="s">
        <v>170</v>
      </c>
      <c r="G51" s="36"/>
      <c r="H51" s="36"/>
      <c r="I51" s="36"/>
      <c r="J51" s="36"/>
      <c r="K51" s="36"/>
      <c r="L51" s="37"/>
      <c r="M51" s="37"/>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row>
    <row r="52" spans="1:56" ht="19.95" customHeight="1">
      <c r="A52" s="172">
        <f>C37</f>
        <v>0</v>
      </c>
      <c r="B52" s="172" t="str">
        <f>IF(D38=0, "", D38 &amp; "　")&amp;IF(I38=0, "", I38)</f>
        <v/>
      </c>
      <c r="C52" s="173">
        <f>L48</f>
        <v>0</v>
      </c>
      <c r="D52" s="172">
        <f>M48</f>
        <v>0</v>
      </c>
      <c r="E52" s="174" t="str">
        <f>N48</f>
        <v>0</v>
      </c>
      <c r="F52" s="175">
        <f>B48</f>
        <v>0</v>
      </c>
      <c r="G52" s="36"/>
      <c r="H52" s="36"/>
      <c r="I52" s="36"/>
      <c r="J52" s="36"/>
      <c r="K52" s="36"/>
      <c r="L52" s="37"/>
      <c r="M52" s="37"/>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row>
    <row r="53" spans="1:56">
      <c r="A53" s="36"/>
      <c r="B53" s="36"/>
      <c r="C53" s="36"/>
      <c r="D53" s="36"/>
      <c r="E53" s="36"/>
      <c r="F53" s="36"/>
      <c r="G53" s="36"/>
      <c r="H53" s="36"/>
      <c r="I53" s="36"/>
      <c r="J53" s="36"/>
      <c r="K53" s="36"/>
      <c r="L53" s="36"/>
      <c r="M53" s="37"/>
      <c r="N53" s="36"/>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row>
    <row r="54" spans="1:56">
      <c r="A54" s="36"/>
      <c r="B54" s="36"/>
      <c r="C54" s="36"/>
      <c r="D54" s="36"/>
      <c r="E54" s="36"/>
      <c r="F54" s="36"/>
      <c r="G54" s="36"/>
      <c r="H54" s="36"/>
      <c r="I54" s="36"/>
      <c r="J54" s="36"/>
      <c r="K54" s="36"/>
      <c r="L54" s="36"/>
      <c r="M54" s="36"/>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row>
    <row r="55" spans="1:56" ht="18.600000000000001" thickBot="1">
      <c r="A55" s="464"/>
      <c r="B55" s="464"/>
      <c r="C55" s="464"/>
      <c r="D55" s="464"/>
      <c r="E55" s="464"/>
      <c r="F55" s="464"/>
      <c r="G55" s="464"/>
      <c r="H55" s="464"/>
      <c r="I55" s="464"/>
      <c r="J55" s="464"/>
      <c r="K55" s="464"/>
      <c r="L55" s="176"/>
      <c r="M55" s="177"/>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row>
    <row r="56" spans="1:56" ht="19.95" customHeight="1" thickTop="1" thickBot="1">
      <c r="A56" s="450" t="s">
        <v>171</v>
      </c>
      <c r="B56" s="451"/>
      <c r="C56" s="178" t="s">
        <v>172</v>
      </c>
      <c r="D56" s="178" t="s">
        <v>173</v>
      </c>
      <c r="E56" s="178" t="s">
        <v>174</v>
      </c>
      <c r="F56" s="178" t="s">
        <v>175</v>
      </c>
      <c r="G56" s="178" t="s">
        <v>176</v>
      </c>
      <c r="H56" s="178" t="s">
        <v>177</v>
      </c>
      <c r="I56" s="452" t="s">
        <v>178</v>
      </c>
      <c r="J56" s="453"/>
      <c r="K56" s="453"/>
      <c r="L56" s="453"/>
      <c r="M56" s="454"/>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row>
    <row r="57" spans="1:56" ht="19.95" customHeight="1" thickTop="1">
      <c r="A57" s="465" t="s">
        <v>179</v>
      </c>
      <c r="B57" s="466"/>
      <c r="C57" s="179" t="s">
        <v>180</v>
      </c>
      <c r="D57" s="179" t="s">
        <v>181</v>
      </c>
      <c r="E57" s="179" t="s">
        <v>174</v>
      </c>
      <c r="F57" s="179" t="s">
        <v>182</v>
      </c>
      <c r="G57" s="179" t="s">
        <v>183</v>
      </c>
      <c r="H57" s="179" t="s">
        <v>184</v>
      </c>
      <c r="I57" s="469" t="s">
        <v>185</v>
      </c>
      <c r="J57" s="470"/>
      <c r="K57" s="470"/>
      <c r="L57" s="470"/>
      <c r="M57" s="471"/>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row>
    <row r="58" spans="1:56" ht="19.95" customHeight="1" thickBot="1">
      <c r="A58" s="467"/>
      <c r="B58" s="468"/>
      <c r="C58" s="180" t="s">
        <v>186</v>
      </c>
      <c r="D58" s="180" t="s">
        <v>187</v>
      </c>
      <c r="E58" s="180" t="s">
        <v>187</v>
      </c>
      <c r="F58" s="180" t="s">
        <v>187</v>
      </c>
      <c r="G58" s="180" t="s">
        <v>187</v>
      </c>
      <c r="H58" s="180" t="s">
        <v>187</v>
      </c>
      <c r="I58" s="472" t="s">
        <v>188</v>
      </c>
      <c r="J58" s="473"/>
      <c r="K58" s="473"/>
      <c r="L58" s="473"/>
      <c r="M58" s="474"/>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row>
    <row r="59" spans="1:56" ht="19.95" customHeight="1" thickTop="1">
      <c r="A59" s="475" t="s">
        <v>189</v>
      </c>
      <c r="B59" s="476"/>
      <c r="C59" s="179" t="s">
        <v>180</v>
      </c>
      <c r="D59" s="179" t="s">
        <v>181</v>
      </c>
      <c r="E59" s="179" t="s">
        <v>174</v>
      </c>
      <c r="F59" s="179" t="s">
        <v>182</v>
      </c>
      <c r="G59" s="179" t="s">
        <v>184</v>
      </c>
      <c r="H59" s="179" t="s">
        <v>184</v>
      </c>
      <c r="I59" s="479" t="s">
        <v>190</v>
      </c>
      <c r="J59" s="480"/>
      <c r="K59" s="480"/>
      <c r="L59" s="480"/>
      <c r="M59" s="481"/>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row>
    <row r="60" spans="1:56" ht="19.95" customHeight="1" thickBot="1">
      <c r="A60" s="477"/>
      <c r="B60" s="478"/>
      <c r="C60" s="180" t="s">
        <v>186</v>
      </c>
      <c r="D60" s="180" t="s">
        <v>181</v>
      </c>
      <c r="E60" s="180" t="s">
        <v>191</v>
      </c>
      <c r="F60" s="180" t="s">
        <v>182</v>
      </c>
      <c r="G60" s="180" t="s">
        <v>184</v>
      </c>
      <c r="H60" s="180" t="s">
        <v>184</v>
      </c>
      <c r="I60" s="482"/>
      <c r="J60" s="483"/>
      <c r="K60" s="483"/>
      <c r="L60" s="483"/>
      <c r="M60" s="484"/>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row>
    <row r="61" spans="1:56" ht="19.95" customHeight="1" thickTop="1">
      <c r="A61" s="485" t="s">
        <v>192</v>
      </c>
      <c r="B61" s="486"/>
      <c r="C61" s="181" t="s">
        <v>193</v>
      </c>
      <c r="D61" s="181" t="s">
        <v>181</v>
      </c>
      <c r="E61" s="181" t="s">
        <v>194</v>
      </c>
      <c r="F61" s="181" t="s">
        <v>182</v>
      </c>
      <c r="G61" s="181" t="s">
        <v>183</v>
      </c>
      <c r="H61" s="181" t="s">
        <v>177</v>
      </c>
      <c r="I61" s="487" t="s">
        <v>195</v>
      </c>
      <c r="J61" s="488"/>
      <c r="K61" s="488"/>
      <c r="L61" s="488"/>
      <c r="M61" s="489"/>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row>
    <row r="62" spans="1:56" ht="19.95" customHeight="1" thickBot="1">
      <c r="A62" s="467"/>
      <c r="B62" s="468"/>
      <c r="C62" s="180" t="s">
        <v>196</v>
      </c>
      <c r="D62" s="180" t="s">
        <v>181</v>
      </c>
      <c r="E62" s="180" t="s">
        <v>191</v>
      </c>
      <c r="F62" s="180" t="s">
        <v>184</v>
      </c>
      <c r="G62" s="180" t="s">
        <v>184</v>
      </c>
      <c r="H62" s="180" t="s">
        <v>184</v>
      </c>
      <c r="I62" s="472" t="s">
        <v>197</v>
      </c>
      <c r="J62" s="473"/>
      <c r="K62" s="473"/>
      <c r="L62" s="473"/>
      <c r="M62" s="474"/>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row>
    <row r="63" spans="1:56" ht="18.600000000000001" thickTop="1">
      <c r="A63" s="464"/>
      <c r="B63" s="464"/>
      <c r="C63" s="464"/>
      <c r="D63" s="464"/>
      <c r="E63" s="464"/>
      <c r="F63" s="464"/>
      <c r="G63" s="464"/>
      <c r="H63" s="464"/>
      <c r="I63" s="464"/>
      <c r="J63" s="464"/>
      <c r="K63" s="464"/>
      <c r="L63" s="176"/>
      <c r="M63" s="177"/>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row>
    <row r="64" spans="1:56">
      <c r="A64" s="168"/>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row>
    <row r="65" spans="1:56">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row>
    <row r="66" spans="1:56">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row>
    <row r="67" spans="1:56">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row>
    <row r="68" spans="1:56">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row>
    <row r="69" spans="1:56">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row>
    <row r="70" spans="1:56">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row>
    <row r="71" spans="1:56">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row>
    <row r="72" spans="1:56">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row>
    <row r="73" spans="1:56">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row>
    <row r="74" spans="1:56">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68"/>
    </row>
    <row r="75" spans="1:56">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68"/>
    </row>
    <row r="76" spans="1:56">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row>
    <row r="77" spans="1:56">
      <c r="A77" s="168"/>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row>
    <row r="78" spans="1:56">
      <c r="A78" s="168"/>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row>
    <row r="79" spans="1:56">
      <c r="A79" s="168"/>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row>
    <row r="80" spans="1:56">
      <c r="A80" s="168"/>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c r="BB80" s="168"/>
      <c r="BC80" s="168"/>
      <c r="BD80" s="168"/>
    </row>
    <row r="81" spans="1:56">
      <c r="A81" s="168"/>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8"/>
      <c r="AY81" s="168"/>
      <c r="AZ81" s="168"/>
      <c r="BA81" s="168"/>
      <c r="BB81" s="168"/>
      <c r="BC81" s="168"/>
      <c r="BD81" s="168"/>
    </row>
    <row r="82" spans="1:56">
      <c r="A82" s="168"/>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c r="BB82" s="168"/>
      <c r="BC82" s="168"/>
      <c r="BD82" s="168"/>
    </row>
    <row r="83" spans="1:56">
      <c r="A83" s="168"/>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row>
    <row r="84" spans="1:56">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c r="BB84" s="168"/>
      <c r="BC84" s="168"/>
      <c r="BD84" s="168"/>
    </row>
    <row r="85" spans="1:56">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row>
    <row r="86" spans="1:56">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row>
    <row r="87" spans="1:56">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168"/>
    </row>
    <row r="88" spans="1:56">
      <c r="A88" s="168"/>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c r="BA88" s="168"/>
      <c r="BB88" s="168"/>
      <c r="BC88" s="168"/>
      <c r="BD88" s="168"/>
    </row>
    <row r="89" spans="1:56">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row>
    <row r="90" spans="1:56">
      <c r="A90" s="168"/>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row>
    <row r="91" spans="1:56">
      <c r="A91" s="168"/>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row>
    <row r="92" spans="1:56">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row>
    <row r="93" spans="1:56">
      <c r="A93" s="168"/>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c r="BA93" s="168"/>
      <c r="BB93" s="168"/>
      <c r="BC93" s="168"/>
      <c r="BD93" s="168"/>
    </row>
    <row r="94" spans="1:56">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row>
    <row r="95" spans="1:56">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8"/>
      <c r="BC95" s="168"/>
      <c r="BD95" s="168"/>
    </row>
    <row r="96" spans="1:56">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8"/>
      <c r="BC96" s="168"/>
      <c r="BD96" s="168"/>
    </row>
    <row r="97" spans="1:56">
      <c r="A97" s="168"/>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row>
    <row r="98" spans="1:56">
      <c r="A98" s="168"/>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row>
    <row r="99" spans="1:56">
      <c r="A99" s="168"/>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row>
    <row r="100" spans="1:56">
      <c r="A100" s="168"/>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168"/>
    </row>
    <row r="101" spans="1:56">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row>
    <row r="102" spans="1:56">
      <c r="A102" s="168"/>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168"/>
    </row>
    <row r="103" spans="1:56">
      <c r="A103" s="168"/>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c r="AZ103" s="168"/>
      <c r="BA103" s="168"/>
      <c r="BB103" s="168"/>
      <c r="BC103" s="168"/>
      <c r="BD103" s="168"/>
    </row>
    <row r="104" spans="1:56">
      <c r="A104" s="168"/>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c r="BD104" s="168"/>
    </row>
    <row r="105" spans="1:56">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row>
    <row r="106" spans="1:56">
      <c r="A106" s="168"/>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row>
    <row r="107" spans="1:56">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row>
    <row r="108" spans="1:56">
      <c r="A108" s="168"/>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row>
    <row r="109" spans="1:56">
      <c r="A109" s="168"/>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8"/>
      <c r="BC109" s="168"/>
      <c r="BD109" s="168"/>
    </row>
    <row r="110" spans="1:56">
      <c r="A110" s="168"/>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c r="BA110" s="168"/>
      <c r="BB110" s="168"/>
      <c r="BC110" s="168"/>
      <c r="BD110" s="168"/>
    </row>
    <row r="111" spans="1:56">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row>
    <row r="112" spans="1:56">
      <c r="A112" s="168"/>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c r="BD112" s="168"/>
    </row>
    <row r="113" spans="1:56">
      <c r="A113" s="168"/>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c r="BA113" s="168"/>
      <c r="BB113" s="168"/>
      <c r="BC113" s="168"/>
      <c r="BD113" s="168"/>
    </row>
    <row r="114" spans="1:56">
      <c r="A114" s="168"/>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row>
    <row r="115" spans="1:56">
      <c r="A115" s="168"/>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c r="BD115" s="168"/>
    </row>
    <row r="116" spans="1:56">
      <c r="A116" s="168"/>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c r="BD116" s="168"/>
    </row>
    <row r="117" spans="1:56">
      <c r="A117" s="168"/>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c r="BA117" s="168"/>
      <c r="BB117" s="168"/>
      <c r="BC117" s="168"/>
      <c r="BD117" s="168"/>
    </row>
    <row r="118" spans="1:56">
      <c r="A118" s="168"/>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c r="BA118" s="168"/>
      <c r="BB118" s="168"/>
      <c r="BC118" s="168"/>
      <c r="BD118" s="168"/>
    </row>
    <row r="119" spans="1:56">
      <c r="A119" s="168"/>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c r="BA119" s="168"/>
      <c r="BB119" s="168"/>
      <c r="BC119" s="168"/>
      <c r="BD119" s="168"/>
    </row>
    <row r="120" spans="1:56">
      <c r="A120" s="168"/>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c r="BA120" s="168"/>
      <c r="BB120" s="168"/>
      <c r="BC120" s="168"/>
      <c r="BD120" s="168"/>
    </row>
    <row r="121" spans="1:56">
      <c r="A121" s="168"/>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c r="BA121" s="168"/>
      <c r="BB121" s="168"/>
      <c r="BC121" s="168"/>
      <c r="BD121" s="168"/>
    </row>
    <row r="122" spans="1:56">
      <c r="A122" s="168"/>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c r="BA122" s="168"/>
      <c r="BB122" s="168"/>
      <c r="BC122" s="168"/>
      <c r="BD122" s="168"/>
    </row>
    <row r="123" spans="1:56">
      <c r="A123" s="168"/>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c r="BA123" s="168"/>
      <c r="BB123" s="168"/>
      <c r="BC123" s="168"/>
      <c r="BD123" s="168"/>
    </row>
    <row r="124" spans="1:56">
      <c r="A124" s="168"/>
      <c r="B124" s="168"/>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c r="BA124" s="168"/>
      <c r="BB124" s="168"/>
      <c r="BC124" s="168"/>
      <c r="BD124" s="168"/>
    </row>
    <row r="125" spans="1:56">
      <c r="A125" s="168"/>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c r="BA125" s="168"/>
      <c r="BB125" s="168"/>
      <c r="BC125" s="168"/>
      <c r="BD125" s="168"/>
    </row>
    <row r="126" spans="1:56">
      <c r="A126" s="168"/>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c r="BA126" s="168"/>
      <c r="BB126" s="168"/>
      <c r="BC126" s="168"/>
      <c r="BD126" s="168"/>
    </row>
    <row r="127" spans="1:56">
      <c r="A127" s="168"/>
      <c r="B127" s="168"/>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c r="AY127" s="168"/>
      <c r="AZ127" s="168"/>
      <c r="BA127" s="168"/>
      <c r="BB127" s="168"/>
      <c r="BC127" s="168"/>
      <c r="BD127" s="168"/>
    </row>
    <row r="128" spans="1:56">
      <c r="A128" s="168"/>
      <c r="B128" s="168"/>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c r="BA128" s="168"/>
      <c r="BB128" s="168"/>
      <c r="BC128" s="168"/>
      <c r="BD128" s="168"/>
    </row>
    <row r="129" spans="1:56">
      <c r="A129" s="168"/>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c r="BA129" s="168"/>
      <c r="BB129" s="168"/>
      <c r="BC129" s="168"/>
      <c r="BD129" s="168"/>
    </row>
    <row r="130" spans="1:56">
      <c r="A130" s="168"/>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c r="BA130" s="168"/>
      <c r="BB130" s="168"/>
      <c r="BC130" s="168"/>
      <c r="BD130" s="168"/>
    </row>
    <row r="131" spans="1:56">
      <c r="A131" s="168"/>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c r="BA131" s="168"/>
      <c r="BB131" s="168"/>
      <c r="BC131" s="168"/>
      <c r="BD131" s="168"/>
    </row>
    <row r="132" spans="1:56">
      <c r="A132" s="168"/>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c r="BA132" s="168"/>
      <c r="BB132" s="168"/>
      <c r="BC132" s="168"/>
      <c r="BD132" s="168"/>
    </row>
    <row r="133" spans="1:56">
      <c r="A133" s="168"/>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8"/>
      <c r="AY133" s="168"/>
      <c r="AZ133" s="168"/>
      <c r="BA133" s="168"/>
      <c r="BB133" s="168"/>
      <c r="BC133" s="168"/>
      <c r="BD133" s="168"/>
    </row>
    <row r="134" spans="1:56">
      <c r="A134" s="168"/>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68"/>
      <c r="AY134" s="168"/>
      <c r="AZ134" s="168"/>
      <c r="BA134" s="168"/>
      <c r="BB134" s="168"/>
      <c r="BC134" s="168"/>
      <c r="BD134" s="168"/>
    </row>
    <row r="135" spans="1:56">
      <c r="A135" s="168"/>
      <c r="B135" s="168"/>
      <c r="C135" s="168"/>
      <c r="D135" s="168"/>
      <c r="E135" s="168"/>
      <c r="F135" s="168"/>
      <c r="G135" s="168"/>
      <c r="H135" s="168"/>
      <c r="I135" s="168"/>
      <c r="J135" s="168"/>
      <c r="K135" s="168"/>
      <c r="L135" s="168"/>
      <c r="M135" s="168"/>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c r="AW135" s="168"/>
      <c r="AX135" s="168"/>
      <c r="AY135" s="168"/>
      <c r="AZ135" s="168"/>
      <c r="BA135" s="168"/>
      <c r="BB135" s="168"/>
      <c r="BC135" s="168"/>
      <c r="BD135" s="168"/>
    </row>
    <row r="136" spans="1:56">
      <c r="A136" s="168"/>
      <c r="B136" s="168"/>
      <c r="C136" s="168"/>
      <c r="D136" s="168"/>
      <c r="E136" s="168"/>
      <c r="F136" s="168"/>
      <c r="G136" s="168"/>
      <c r="H136" s="168"/>
      <c r="I136" s="168"/>
      <c r="J136" s="168"/>
      <c r="K136" s="168"/>
      <c r="L136" s="168"/>
      <c r="M136" s="168"/>
      <c r="N136" s="168"/>
      <c r="O136" s="168"/>
      <c r="P136" s="168"/>
      <c r="Q136" s="168"/>
      <c r="R136" s="168"/>
      <c r="S136" s="168"/>
      <c r="T136" s="168"/>
      <c r="U136" s="168"/>
      <c r="V136" s="168"/>
      <c r="W136" s="168"/>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c r="BA136" s="168"/>
      <c r="BB136" s="168"/>
      <c r="BC136" s="168"/>
      <c r="BD136" s="168"/>
    </row>
    <row r="137" spans="1:56">
      <c r="A137" s="168"/>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c r="BA137" s="168"/>
      <c r="BB137" s="168"/>
      <c r="BC137" s="168"/>
      <c r="BD137" s="168"/>
    </row>
    <row r="138" spans="1:56">
      <c r="A138" s="168"/>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c r="BA138" s="168"/>
      <c r="BB138" s="168"/>
      <c r="BC138" s="168"/>
      <c r="BD138" s="168"/>
    </row>
    <row r="139" spans="1:56">
      <c r="A139" s="168"/>
      <c r="B139" s="168"/>
      <c r="C139" s="168"/>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c r="BA139" s="168"/>
      <c r="BB139" s="168"/>
      <c r="BC139" s="168"/>
      <c r="BD139" s="168"/>
    </row>
    <row r="140" spans="1:56">
      <c r="A140" s="168"/>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c r="BA140" s="168"/>
      <c r="BB140" s="168"/>
      <c r="BC140" s="168"/>
      <c r="BD140" s="168"/>
    </row>
    <row r="141" spans="1:56">
      <c r="A141" s="168"/>
      <c r="B141" s="168"/>
      <c r="C141" s="168"/>
      <c r="D141" s="168"/>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c r="BA141" s="168"/>
      <c r="BB141" s="168"/>
      <c r="BC141" s="168"/>
      <c r="BD141" s="168"/>
    </row>
    <row r="142" spans="1:56">
      <c r="A142" s="168"/>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c r="BA142" s="168"/>
      <c r="BB142" s="168"/>
      <c r="BC142" s="168"/>
      <c r="BD142" s="168"/>
    </row>
    <row r="143" spans="1:56">
      <c r="A143" s="168"/>
      <c r="B143" s="168"/>
      <c r="C143" s="168"/>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8"/>
      <c r="AY143" s="168"/>
      <c r="AZ143" s="168"/>
      <c r="BA143" s="168"/>
      <c r="BB143" s="168"/>
      <c r="BC143" s="168"/>
      <c r="BD143" s="168"/>
    </row>
    <row r="144" spans="1:56">
      <c r="A144" s="168"/>
      <c r="B144" s="168"/>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c r="BA144" s="168"/>
      <c r="BB144" s="168"/>
      <c r="BC144" s="168"/>
      <c r="BD144" s="168"/>
    </row>
    <row r="145" spans="1:56">
      <c r="A145" s="168"/>
      <c r="B145" s="168"/>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8"/>
      <c r="AY145" s="168"/>
      <c r="AZ145" s="168"/>
      <c r="BA145" s="168"/>
      <c r="BB145" s="168"/>
      <c r="BC145" s="168"/>
      <c r="BD145" s="168"/>
    </row>
    <row r="146" spans="1:56">
      <c r="A146" s="168"/>
      <c r="B146" s="168"/>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68"/>
      <c r="AY146" s="168"/>
      <c r="AZ146" s="168"/>
      <c r="BA146" s="168"/>
      <c r="BB146" s="168"/>
      <c r="BC146" s="168"/>
      <c r="BD146" s="168"/>
    </row>
  </sheetData>
  <sheetProtection algorithmName="SHA-512" hashValue="r6ts+VMIDxZxZlGy8oNuiVLjB26rkRUL7iXOLJ/7hPzYxpkZ3pTKexE0TaWsZNqSad/t8zb/PSULGl00vg0VOA==" saltValue="ogzh+rM3/BjUPFiriiY3QA==" spinCount="100000" sheet="1" objects="1" scenarios="1"/>
  <mergeCells count="95">
    <mergeCell ref="A63:K63"/>
    <mergeCell ref="A57:B58"/>
    <mergeCell ref="I57:M57"/>
    <mergeCell ref="I58:M58"/>
    <mergeCell ref="A59:B60"/>
    <mergeCell ref="I59:M60"/>
    <mergeCell ref="A61:B62"/>
    <mergeCell ref="I61:M61"/>
    <mergeCell ref="I62:M62"/>
    <mergeCell ref="BC45:BD45"/>
    <mergeCell ref="A47:A48"/>
    <mergeCell ref="A55:K55"/>
    <mergeCell ref="AH45:AO45"/>
    <mergeCell ref="AP45:AX45"/>
    <mergeCell ref="AY45:AZ45"/>
    <mergeCell ref="A56:B56"/>
    <mergeCell ref="I56:M56"/>
    <mergeCell ref="A41:B42"/>
    <mergeCell ref="C41:K42"/>
    <mergeCell ref="Q41:S41"/>
    <mergeCell ref="A43:K43"/>
    <mergeCell ref="P45:AG45"/>
    <mergeCell ref="A39:B39"/>
    <mergeCell ref="C39:K39"/>
    <mergeCell ref="R39:S39"/>
    <mergeCell ref="A40:B40"/>
    <mergeCell ref="C40:G40"/>
    <mergeCell ref="I40:K40"/>
    <mergeCell ref="Q40:S40"/>
    <mergeCell ref="Q36:S37"/>
    <mergeCell ref="A37:B38"/>
    <mergeCell ref="C37:K37"/>
    <mergeCell ref="D38:G38"/>
    <mergeCell ref="I38:K38"/>
    <mergeCell ref="A35:B36"/>
    <mergeCell ref="D35:E35"/>
    <mergeCell ref="F35:K35"/>
    <mergeCell ref="C36:K36"/>
    <mergeCell ref="O36:P37"/>
    <mergeCell ref="R38:S38"/>
    <mergeCell ref="A34:K34"/>
    <mergeCell ref="A26:F26"/>
    <mergeCell ref="A27:F27"/>
    <mergeCell ref="I27:K30"/>
    <mergeCell ref="A28:F28"/>
    <mergeCell ref="A29:F29"/>
    <mergeCell ref="A30:F30"/>
    <mergeCell ref="A31:F31"/>
    <mergeCell ref="I31:K31"/>
    <mergeCell ref="A32:F32"/>
    <mergeCell ref="I32:K32"/>
    <mergeCell ref="A33:F33"/>
    <mergeCell ref="A23:F23"/>
    <mergeCell ref="A24:F24"/>
    <mergeCell ref="I24:K25"/>
    <mergeCell ref="P24:P25"/>
    <mergeCell ref="R24:R25"/>
    <mergeCell ref="A25:F25"/>
    <mergeCell ref="A20:F20"/>
    <mergeCell ref="I20:K20"/>
    <mergeCell ref="A21:F21"/>
    <mergeCell ref="I21:K21"/>
    <mergeCell ref="A22:F22"/>
    <mergeCell ref="I22:K22"/>
    <mergeCell ref="A17:F17"/>
    <mergeCell ref="I17:K17"/>
    <mergeCell ref="A18:F18"/>
    <mergeCell ref="I18:K18"/>
    <mergeCell ref="A19:F19"/>
    <mergeCell ref="I19:K19"/>
    <mergeCell ref="A14:F14"/>
    <mergeCell ref="I14:K14"/>
    <mergeCell ref="A15:F15"/>
    <mergeCell ref="I15:K15"/>
    <mergeCell ref="A16:F16"/>
    <mergeCell ref="I16:K16"/>
    <mergeCell ref="A11:F11"/>
    <mergeCell ref="I11:K11"/>
    <mergeCell ref="A12:F12"/>
    <mergeCell ref="I12:K12"/>
    <mergeCell ref="A13:F13"/>
    <mergeCell ref="I13:K13"/>
    <mergeCell ref="A8:F8"/>
    <mergeCell ref="I8:K8"/>
    <mergeCell ref="A9:F9"/>
    <mergeCell ref="I9:K9"/>
    <mergeCell ref="A10:F10"/>
    <mergeCell ref="I10:K10"/>
    <mergeCell ref="A7:F7"/>
    <mergeCell ref="I7:K7"/>
    <mergeCell ref="A1:K3"/>
    <mergeCell ref="L4:M4"/>
    <mergeCell ref="H5:K5"/>
    <mergeCell ref="A6:F6"/>
    <mergeCell ref="I6:K6"/>
  </mergeCells>
  <phoneticPr fontId="10"/>
  <conditionalFormatting sqref="G24:G25">
    <cfRule type="containsText" dxfId="2" priority="2" operator="containsText" text="メール依頼">
      <formula>NOT(ISERROR(SEARCH("メール依頼",G24)))</formula>
    </cfRule>
  </conditionalFormatting>
  <conditionalFormatting sqref="G25">
    <cfRule type="containsText" dxfId="1" priority="3" operator="containsText" text="メール依頼">
      <formula>NOT(ISERROR(SEARCH("メール依頼",G25)))</formula>
    </cfRule>
  </conditionalFormatting>
  <conditionalFormatting sqref="G27:G30">
    <cfRule type="containsText" dxfId="0" priority="1" operator="containsText" text="メール依頼">
      <formula>NOT(ISERROR(SEARCH("メール依頼",G27)))</formula>
    </cfRule>
  </conditionalFormatting>
  <dataValidations count="1">
    <dataValidation imeMode="hiragana" allowBlank="1" showInputMessage="1" showErrorMessage="1" sqref="A51:B51" xr:uid="{3F8AC0F7-9531-47A3-A309-4BDDB21358B0}"/>
  </dataValidations>
  <hyperlinks>
    <hyperlink ref="Q36" r:id="rId1" xr:uid="{E8D961B1-A1FC-4FF0-B386-7D4232D83D0B}"/>
  </hyperlinks>
  <printOptions horizontalCentered="1"/>
  <pageMargins left="0.11811023622047245" right="0.11811023622047245" top="0.74803149606299213" bottom="0.74803149606299213" header="0.31496062992125984" footer="0.31496062992125984"/>
  <pageSetup paperSize="9" scale="83" orientation="portrait" r:id="rId2"/>
  <colBreaks count="1" manualBreakCount="1">
    <brk id="14"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77244-8FFE-406C-9CC9-9DDF01BEA19C}">
  <sheetPr>
    <pageSetUpPr fitToPage="1"/>
  </sheetPr>
  <dimension ref="A1:CS116"/>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60" customWidth="1"/>
    <col min="2" max="40" width="2" style="60" customWidth="1"/>
    <col min="41" max="47" width="1.88671875" style="60" customWidth="1"/>
    <col min="48" max="48" width="3.33203125" style="60" customWidth="1"/>
    <col min="49" max="51" width="1.88671875" style="60" customWidth="1"/>
    <col min="52" max="52" width="48.6640625" style="203"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9.95" customHeight="1">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494" t="s">
        <v>198</v>
      </c>
      <c r="AJ1" s="494"/>
      <c r="AK1" s="494"/>
      <c r="AL1" s="494"/>
      <c r="AM1" s="494"/>
      <c r="AN1" s="494"/>
      <c r="AO1" s="494"/>
      <c r="AP1" s="495">
        <f>計算書!N4</f>
        <v>0</v>
      </c>
      <c r="AQ1" s="496"/>
      <c r="AR1" s="496"/>
      <c r="AS1" s="496"/>
      <c r="AT1" s="496"/>
      <c r="AU1" s="496"/>
      <c r="AV1" s="496"/>
      <c r="AW1" s="496"/>
      <c r="AX1" s="496"/>
      <c r="AZ1" s="60"/>
    </row>
    <row r="2" spans="1:97" ht="18" customHeight="1">
      <c r="AI2" s="497">
        <f ca="1">TODAY()</f>
        <v>45882</v>
      </c>
      <c r="AJ2" s="497"/>
      <c r="AK2" s="497"/>
      <c r="AL2" s="497"/>
      <c r="AM2" s="497"/>
      <c r="AN2" s="497"/>
      <c r="AO2" s="497"/>
      <c r="AP2" s="497"/>
      <c r="AQ2" s="497"/>
      <c r="AR2" s="497"/>
      <c r="AS2" s="497"/>
      <c r="AT2" s="497"/>
      <c r="AU2" s="497"/>
      <c r="AV2" s="497"/>
      <c r="AW2" s="497"/>
      <c r="AX2" s="497"/>
      <c r="AY2" s="60" t="s">
        <v>59</v>
      </c>
      <c r="AZ2" s="183"/>
      <c r="BA2" s="183"/>
      <c r="BB2" s="183"/>
      <c r="BC2" s="183"/>
      <c r="BD2" s="183"/>
      <c r="BE2" s="183"/>
      <c r="BF2" s="183"/>
      <c r="BG2" s="183"/>
      <c r="BH2" s="183"/>
      <c r="BI2" s="183"/>
      <c r="BJ2" s="183"/>
      <c r="BK2" s="183"/>
      <c r="BL2" s="183"/>
      <c r="BM2" s="183"/>
      <c r="BN2" s="183"/>
      <c r="BO2" s="183"/>
      <c r="BP2" s="183"/>
      <c r="BQ2" s="183"/>
      <c r="BR2" s="183"/>
      <c r="BS2" s="183"/>
      <c r="BT2" s="183"/>
      <c r="BU2" s="184"/>
      <c r="BV2" s="184"/>
      <c r="BW2" s="184"/>
      <c r="BX2" s="184"/>
      <c r="BY2" s="184"/>
      <c r="BZ2" s="184"/>
      <c r="CA2" s="184"/>
      <c r="CB2" s="184"/>
      <c r="CC2" s="184"/>
      <c r="CD2" s="184"/>
      <c r="CE2" s="184"/>
      <c r="CF2" s="184"/>
      <c r="CG2" s="184"/>
      <c r="CH2" s="184"/>
      <c r="CI2" s="184"/>
      <c r="CJ2" s="184"/>
      <c r="CK2" s="185"/>
      <c r="CL2" s="185"/>
      <c r="CM2" s="185"/>
      <c r="CN2" s="186"/>
      <c r="CO2" s="186"/>
      <c r="CP2" s="186"/>
      <c r="CQ2" s="186"/>
      <c r="CR2" s="186"/>
      <c r="CS2" s="186"/>
    </row>
    <row r="3" spans="1:97" ht="18" customHeight="1">
      <c r="AR3" s="498"/>
      <c r="AS3" s="498"/>
      <c r="AT3" s="498"/>
      <c r="AZ3" s="183"/>
      <c r="BA3" s="183"/>
      <c r="BB3" s="183"/>
      <c r="BC3" s="183"/>
      <c r="BD3" s="183"/>
      <c r="BE3" s="183"/>
      <c r="BF3" s="183"/>
      <c r="BG3" s="183"/>
      <c r="BH3" s="183"/>
      <c r="BI3" s="183"/>
      <c r="BJ3" s="183"/>
      <c r="BK3" s="183"/>
      <c r="BL3" s="183"/>
      <c r="BM3" s="183"/>
      <c r="BN3" s="183"/>
      <c r="BO3" s="183"/>
      <c r="BP3" s="183"/>
      <c r="BQ3" s="183"/>
      <c r="BR3" s="183"/>
      <c r="BS3" s="183"/>
      <c r="BT3" s="183"/>
      <c r="BU3" s="184"/>
      <c r="BV3" s="184"/>
      <c r="BW3" s="184"/>
      <c r="BX3" s="184"/>
      <c r="BY3" s="184"/>
      <c r="BZ3" s="184"/>
      <c r="CA3" s="184"/>
      <c r="CB3" s="184"/>
      <c r="CC3" s="184"/>
      <c r="CD3" s="184"/>
      <c r="CE3" s="184"/>
      <c r="CF3" s="184"/>
      <c r="CG3" s="184"/>
      <c r="CH3" s="184"/>
      <c r="CI3" s="184"/>
      <c r="CJ3" s="184"/>
      <c r="CK3" s="185"/>
      <c r="CL3" s="185"/>
      <c r="CM3" s="185"/>
      <c r="CN3" s="186"/>
      <c r="CO3" s="186"/>
      <c r="CP3" s="186"/>
      <c r="CQ3" s="186"/>
      <c r="CR3" s="186"/>
      <c r="CS3" s="186"/>
    </row>
    <row r="4" spans="1:97" ht="6" customHeight="1">
      <c r="A4" s="499" t="s">
        <v>199</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Z4" s="183"/>
      <c r="BA4" s="183"/>
      <c r="BB4" s="183"/>
      <c r="BC4" s="183"/>
      <c r="BD4" s="183"/>
      <c r="BE4" s="183"/>
      <c r="BF4" s="183"/>
      <c r="BG4" s="183"/>
      <c r="BH4" s="183"/>
      <c r="BI4" s="183"/>
      <c r="BJ4" s="183"/>
      <c r="BK4" s="183"/>
      <c r="BL4" s="183"/>
      <c r="BM4" s="183"/>
      <c r="BN4" s="183"/>
      <c r="BO4" s="183"/>
      <c r="BP4" s="183"/>
      <c r="BQ4" s="183"/>
      <c r="BR4" s="183"/>
      <c r="BS4" s="183"/>
      <c r="BT4" s="183"/>
      <c r="BU4" s="189"/>
      <c r="BV4" s="189"/>
      <c r="BW4" s="189"/>
      <c r="BX4" s="189"/>
      <c r="BY4" s="189"/>
      <c r="BZ4" s="189"/>
      <c r="CA4" s="189"/>
      <c r="CB4" s="189"/>
      <c r="CC4" s="189"/>
      <c r="CD4" s="189"/>
      <c r="CE4" s="189"/>
      <c r="CF4" s="189"/>
      <c r="CG4" s="189"/>
      <c r="CH4" s="189"/>
      <c r="CI4" s="189"/>
      <c r="CJ4" s="189"/>
      <c r="CK4" s="185"/>
      <c r="CL4" s="185"/>
      <c r="CM4" s="185"/>
      <c r="CN4" s="190"/>
      <c r="CO4" s="190"/>
      <c r="CP4" s="190"/>
      <c r="CQ4" s="190"/>
      <c r="CR4" s="190"/>
      <c r="CS4" s="190"/>
    </row>
    <row r="5" spans="1:97" s="191" customFormat="1" ht="18"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Z5" s="183"/>
      <c r="BA5" s="183"/>
      <c r="BB5" s="183"/>
      <c r="BC5" s="183"/>
      <c r="BD5" s="183"/>
      <c r="BE5" s="183"/>
      <c r="BF5" s="183"/>
      <c r="BG5" s="183"/>
      <c r="BH5" s="183"/>
      <c r="BI5" s="183"/>
      <c r="BJ5" s="183"/>
      <c r="BK5" s="183"/>
      <c r="BL5" s="183"/>
      <c r="BM5" s="183"/>
      <c r="BN5" s="183"/>
      <c r="BO5" s="183"/>
      <c r="BP5" s="183"/>
      <c r="BQ5" s="183"/>
      <c r="BR5" s="183"/>
      <c r="BS5" s="183"/>
      <c r="BT5" s="183"/>
    </row>
    <row r="6" spans="1:97" s="191" customFormat="1" ht="18" customHeight="1">
      <c r="A6" s="499"/>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Z6" s="183"/>
      <c r="BA6" s="183"/>
      <c r="BB6" s="183"/>
      <c r="BC6" s="183"/>
      <c r="BD6" s="183"/>
      <c r="BE6" s="183"/>
      <c r="BF6" s="183"/>
      <c r="BG6" s="183"/>
      <c r="BH6" s="183"/>
      <c r="BI6" s="183"/>
      <c r="BJ6" s="183"/>
      <c r="BK6" s="183"/>
      <c r="BL6" s="183"/>
      <c r="BM6" s="183"/>
      <c r="BN6" s="183"/>
      <c r="BO6" s="183"/>
      <c r="BP6" s="183"/>
      <c r="BQ6" s="183"/>
      <c r="BR6" s="183"/>
      <c r="BS6" s="183"/>
      <c r="BT6" s="183"/>
    </row>
    <row r="7" spans="1:97" s="191" customFormat="1" ht="18" customHeight="1">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Z7" s="183"/>
      <c r="BA7" s="183"/>
      <c r="BB7" s="183"/>
      <c r="BC7" s="183"/>
      <c r="BD7" s="183"/>
      <c r="BE7" s="183"/>
      <c r="BF7" s="183"/>
      <c r="BG7" s="183"/>
      <c r="BH7" s="183"/>
      <c r="BI7" s="183"/>
      <c r="BJ7" s="183"/>
      <c r="BK7" s="183"/>
      <c r="BL7" s="183"/>
      <c r="BM7" s="183"/>
      <c r="BN7" s="183"/>
      <c r="BO7" s="183"/>
      <c r="BP7" s="183"/>
      <c r="BQ7" s="183"/>
      <c r="BR7" s="183"/>
      <c r="BS7" s="183"/>
      <c r="BT7" s="183"/>
    </row>
    <row r="8" spans="1:97" ht="18" customHeight="1">
      <c r="C8" s="490">
        <f>計算書!C37</f>
        <v>0</v>
      </c>
      <c r="D8" s="490"/>
      <c r="E8" s="490"/>
      <c r="F8" s="490"/>
      <c r="G8" s="490"/>
      <c r="H8" s="490"/>
      <c r="I8" s="490"/>
      <c r="J8" s="490"/>
      <c r="K8" s="490"/>
      <c r="L8" s="490"/>
      <c r="M8" s="490"/>
      <c r="N8" s="490"/>
      <c r="O8" s="490"/>
      <c r="P8" s="490"/>
      <c r="Q8" s="490"/>
      <c r="R8" s="490"/>
      <c r="S8" s="490"/>
      <c r="T8" s="490"/>
      <c r="U8" s="490"/>
      <c r="AZ8" s="183"/>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5"/>
      <c r="CL8" s="185"/>
      <c r="CM8" s="185"/>
      <c r="CN8" s="186"/>
      <c r="CO8" s="186"/>
      <c r="CP8" s="186"/>
      <c r="CQ8" s="186"/>
      <c r="CR8" s="186"/>
      <c r="CS8" s="186"/>
    </row>
    <row r="9" spans="1:97" ht="18" customHeight="1">
      <c r="C9" s="490"/>
      <c r="D9" s="490"/>
      <c r="E9" s="490"/>
      <c r="F9" s="490"/>
      <c r="G9" s="490"/>
      <c r="H9" s="490"/>
      <c r="I9" s="490"/>
      <c r="J9" s="490"/>
      <c r="K9" s="490"/>
      <c r="L9" s="490"/>
      <c r="M9" s="490"/>
      <c r="N9" s="490"/>
      <c r="O9" s="490"/>
      <c r="P9" s="490"/>
      <c r="Q9" s="490"/>
      <c r="R9" s="490"/>
      <c r="S9" s="490"/>
      <c r="T9" s="490"/>
      <c r="U9" s="490"/>
      <c r="V9" s="492" t="s">
        <v>200</v>
      </c>
      <c r="W9" s="492"/>
      <c r="X9" s="492"/>
      <c r="Y9" s="192"/>
      <c r="Z9" s="192"/>
      <c r="AA9" s="182"/>
      <c r="AB9" s="182"/>
      <c r="AC9" s="182"/>
      <c r="AD9" s="182"/>
      <c r="AE9" s="182"/>
      <c r="AF9" s="182"/>
      <c r="AG9" s="182"/>
      <c r="AH9" s="182"/>
      <c r="AI9" s="182"/>
      <c r="AJ9" s="182"/>
      <c r="AK9" s="182"/>
      <c r="AL9" s="182"/>
      <c r="AM9" s="182"/>
      <c r="AN9" s="182"/>
      <c r="AZ9" s="193"/>
      <c r="BA9" s="193"/>
      <c r="BB9" s="193"/>
      <c r="BC9" s="193"/>
      <c r="BD9" s="193"/>
      <c r="BE9" s="193"/>
      <c r="BF9" s="193"/>
      <c r="BG9" s="193"/>
      <c r="BH9" s="193"/>
      <c r="BI9" s="193"/>
      <c r="BJ9" s="193"/>
      <c r="BK9" s="193"/>
      <c r="BL9" s="193"/>
      <c r="BM9" s="193"/>
      <c r="BN9" s="193"/>
      <c r="BO9" s="193"/>
      <c r="BP9" s="193"/>
      <c r="BQ9" s="193"/>
      <c r="BR9" s="193"/>
      <c r="BS9" s="193"/>
      <c r="BT9" s="193"/>
      <c r="BU9" s="193"/>
      <c r="BV9" s="193"/>
      <c r="BW9" s="193"/>
      <c r="BX9" s="193"/>
      <c r="BY9" s="193"/>
      <c r="BZ9" s="193"/>
      <c r="CA9" s="193"/>
      <c r="CB9" s="193"/>
      <c r="CC9" s="193"/>
      <c r="CD9" s="193"/>
      <c r="CE9" s="193"/>
      <c r="CF9" s="184"/>
      <c r="CG9" s="184"/>
      <c r="CH9" s="184"/>
      <c r="CI9" s="184"/>
      <c r="CJ9" s="184"/>
      <c r="CK9" s="185"/>
      <c r="CL9" s="185"/>
      <c r="CM9" s="185"/>
      <c r="CN9" s="186"/>
      <c r="CO9" s="186"/>
      <c r="CP9" s="186"/>
      <c r="CQ9" s="186"/>
      <c r="CR9" s="186"/>
      <c r="CS9" s="186"/>
    </row>
    <row r="10" spans="1:97" ht="18" customHeight="1" thickBot="1">
      <c r="C10" s="491"/>
      <c r="D10" s="491"/>
      <c r="E10" s="491"/>
      <c r="F10" s="491"/>
      <c r="G10" s="491"/>
      <c r="H10" s="491"/>
      <c r="I10" s="491"/>
      <c r="J10" s="491"/>
      <c r="K10" s="491"/>
      <c r="L10" s="491"/>
      <c r="M10" s="491"/>
      <c r="N10" s="491"/>
      <c r="O10" s="491"/>
      <c r="P10" s="491"/>
      <c r="Q10" s="491"/>
      <c r="R10" s="491"/>
      <c r="S10" s="491"/>
      <c r="T10" s="491"/>
      <c r="U10" s="491"/>
      <c r="V10" s="493"/>
      <c r="W10" s="493"/>
      <c r="X10" s="493"/>
      <c r="Y10" s="194"/>
      <c r="Z10" s="192"/>
      <c r="AA10" s="182"/>
      <c r="AB10" s="182"/>
      <c r="AC10" s="182"/>
      <c r="AD10" s="182"/>
      <c r="AE10" s="182"/>
      <c r="AF10" s="182"/>
      <c r="AG10" s="182"/>
      <c r="AH10" s="182"/>
      <c r="AI10" s="182"/>
      <c r="AJ10" s="182"/>
      <c r="AK10" s="182"/>
      <c r="AL10" s="182"/>
      <c r="AM10" s="182"/>
      <c r="AN10" s="182"/>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c r="CD10" s="193"/>
      <c r="CE10" s="193"/>
      <c r="CF10" s="184"/>
      <c r="CG10" s="184"/>
      <c r="CH10" s="184"/>
      <c r="CI10" s="184"/>
      <c r="CJ10" s="184"/>
      <c r="CK10" s="185"/>
      <c r="CL10" s="185"/>
      <c r="CM10" s="185"/>
      <c r="CN10" s="186"/>
      <c r="CO10" s="186"/>
      <c r="CP10" s="186"/>
      <c r="CQ10" s="186"/>
      <c r="CR10" s="186"/>
      <c r="CS10" s="186"/>
    </row>
    <row r="11" spans="1:97" ht="18" customHeight="1">
      <c r="A11" s="182"/>
      <c r="B11" s="182"/>
      <c r="C11" s="195"/>
      <c r="D11" s="195"/>
      <c r="E11" s="195"/>
      <c r="F11" s="195"/>
      <c r="G11" s="195"/>
      <c r="H11" s="195"/>
      <c r="I11" s="195"/>
      <c r="J11" s="195"/>
      <c r="K11" s="195"/>
      <c r="L11" s="195"/>
      <c r="M11" s="195"/>
      <c r="N11" s="195"/>
      <c r="O11" s="195"/>
      <c r="P11" s="195"/>
      <c r="Q11" s="195"/>
      <c r="R11" s="195"/>
      <c r="S11" s="195"/>
      <c r="X11" s="182"/>
      <c r="Y11" s="182"/>
      <c r="Z11" s="182"/>
      <c r="AA11" s="196"/>
      <c r="AB11" s="182"/>
      <c r="AC11" s="182"/>
      <c r="AD11" s="182"/>
      <c r="AE11" s="182"/>
      <c r="AF11" s="182"/>
      <c r="AG11" s="182"/>
      <c r="AH11" s="182"/>
      <c r="AI11" s="182"/>
      <c r="AJ11" s="182"/>
      <c r="AK11" s="182"/>
      <c r="AL11" s="182"/>
      <c r="AM11" s="182"/>
      <c r="AN11" s="182"/>
      <c r="AZ11" s="197"/>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5"/>
      <c r="CL11" s="185"/>
      <c r="CM11" s="185"/>
      <c r="CN11" s="190"/>
      <c r="CO11" s="190"/>
      <c r="CP11" s="190"/>
      <c r="CQ11" s="190"/>
      <c r="CR11" s="190"/>
      <c r="CS11" s="190"/>
    </row>
    <row r="12" spans="1:97" ht="18" customHeight="1">
      <c r="A12" s="182"/>
      <c r="B12" s="182"/>
      <c r="C12" s="195"/>
      <c r="D12" s="195"/>
      <c r="E12" s="195"/>
      <c r="F12" s="195"/>
      <c r="G12" s="195"/>
      <c r="H12" s="195"/>
      <c r="I12" s="195"/>
      <c r="J12" s="195"/>
      <c r="K12" s="195"/>
      <c r="L12" s="195"/>
      <c r="M12" s="195"/>
      <c r="N12" s="195"/>
      <c r="O12" s="195"/>
      <c r="P12" s="195"/>
      <c r="Q12" s="195"/>
      <c r="R12" s="195"/>
      <c r="S12" s="195"/>
      <c r="T12" s="195"/>
      <c r="U12" s="195"/>
      <c r="V12" s="195"/>
      <c r="W12" s="198"/>
      <c r="X12" s="198"/>
      <c r="Y12" s="198"/>
      <c r="Z12" s="198"/>
      <c r="AA12" s="500"/>
      <c r="AB12" s="501"/>
      <c r="AC12" s="501"/>
      <c r="AD12" s="501"/>
      <c r="AE12" s="501"/>
      <c r="AF12" s="501"/>
      <c r="AG12" s="501"/>
      <c r="AH12" s="501"/>
      <c r="AI12" s="501"/>
      <c r="AJ12" s="501"/>
      <c r="AK12" s="501"/>
      <c r="AL12" s="501"/>
      <c r="AM12" s="501"/>
      <c r="AN12" s="501"/>
      <c r="AO12" s="501"/>
      <c r="AP12" s="501"/>
      <c r="AQ12" s="501"/>
      <c r="AR12" s="501"/>
      <c r="AS12" s="501"/>
      <c r="AT12" s="501"/>
      <c r="AU12" s="501"/>
      <c r="AV12" s="501"/>
      <c r="AZ12" s="197"/>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5"/>
      <c r="CL12" s="185"/>
      <c r="CM12" s="185"/>
      <c r="CN12" s="190"/>
      <c r="CO12" s="190"/>
      <c r="CP12" s="190"/>
      <c r="CQ12" s="190"/>
      <c r="CR12" s="190"/>
      <c r="CS12" s="190"/>
    </row>
    <row r="13" spans="1:97" ht="18" customHeight="1">
      <c r="A13" s="182"/>
      <c r="B13" s="182"/>
      <c r="N13" s="182"/>
      <c r="O13" s="182"/>
      <c r="P13" s="182"/>
      <c r="Q13" s="182"/>
      <c r="R13" s="182"/>
      <c r="S13" s="182"/>
      <c r="T13" s="198"/>
      <c r="U13" s="198"/>
      <c r="V13" s="198"/>
      <c r="W13" s="198"/>
      <c r="X13" s="198"/>
      <c r="Y13" s="198"/>
      <c r="Z13" s="198"/>
      <c r="AA13" s="502"/>
      <c r="AB13" s="503"/>
      <c r="AC13" s="503"/>
      <c r="AD13" s="503"/>
      <c r="AE13" s="503"/>
      <c r="AF13" s="503"/>
      <c r="AG13" s="503"/>
      <c r="AH13" s="503"/>
      <c r="AI13" s="503"/>
      <c r="AJ13" s="503"/>
      <c r="AK13" s="503"/>
      <c r="AL13" s="503"/>
      <c r="AM13" s="503"/>
      <c r="AN13" s="503"/>
      <c r="AO13" s="503"/>
      <c r="AP13" s="503"/>
      <c r="AQ13" s="503"/>
      <c r="AR13" s="503"/>
      <c r="AS13" s="503"/>
      <c r="AT13" s="503"/>
      <c r="AU13" s="503"/>
      <c r="AV13" s="503"/>
      <c r="AZ13" s="183"/>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5"/>
      <c r="CL13" s="185"/>
      <c r="CM13" s="185"/>
      <c r="CN13" s="186"/>
      <c r="CO13" s="186"/>
      <c r="CP13" s="186"/>
      <c r="CQ13" s="186"/>
      <c r="CR13" s="186"/>
      <c r="CS13" s="186"/>
    </row>
    <row r="14" spans="1:97" ht="18" customHeight="1">
      <c r="A14" s="196"/>
      <c r="B14" s="196"/>
      <c r="C14" s="182"/>
      <c r="D14" s="182"/>
      <c r="E14" s="182"/>
      <c r="F14" s="182"/>
      <c r="G14" s="182"/>
      <c r="H14" s="182"/>
      <c r="S14" s="182"/>
      <c r="T14" s="198"/>
      <c r="U14" s="198"/>
      <c r="V14" s="198"/>
      <c r="W14" s="198"/>
      <c r="X14" s="198"/>
      <c r="Y14" s="198"/>
      <c r="Z14" s="198"/>
      <c r="AA14" s="199"/>
      <c r="AB14" s="200"/>
      <c r="AC14" s="200"/>
      <c r="AD14" s="200"/>
      <c r="AE14" s="200"/>
      <c r="AF14" s="200"/>
      <c r="AG14" s="200"/>
      <c r="AH14" s="200"/>
      <c r="AI14" s="200"/>
      <c r="AJ14" s="200"/>
      <c r="AK14" s="200"/>
      <c r="AL14" s="200"/>
      <c r="AM14" s="200"/>
      <c r="AN14" s="200"/>
      <c r="AO14" s="200"/>
      <c r="AP14" s="200"/>
      <c r="AQ14" s="200"/>
      <c r="AR14" s="200"/>
      <c r="AS14" s="200"/>
      <c r="AT14" s="200"/>
      <c r="AU14" s="200"/>
      <c r="AV14" s="200"/>
      <c r="AZ14" s="201"/>
      <c r="BA14" s="202"/>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5"/>
      <c r="CL14" s="185"/>
      <c r="CM14" s="185"/>
      <c r="CN14" s="186"/>
      <c r="CO14" s="186"/>
      <c r="CP14" s="186"/>
      <c r="CQ14" s="186"/>
      <c r="CR14" s="186"/>
      <c r="CS14" s="186"/>
    </row>
    <row r="15" spans="1:97" ht="18" customHeight="1">
      <c r="A15" s="182"/>
      <c r="B15" s="182"/>
      <c r="C15" s="182"/>
      <c r="D15" s="182"/>
      <c r="E15" s="182"/>
      <c r="F15" s="182"/>
      <c r="G15" s="182"/>
      <c r="H15" s="182"/>
      <c r="I15" s="182"/>
      <c r="J15" s="182"/>
      <c r="K15" s="182"/>
      <c r="L15" s="182"/>
      <c r="M15" s="182"/>
      <c r="N15" s="182"/>
      <c r="O15" s="182"/>
      <c r="P15" s="182"/>
      <c r="Q15" s="182"/>
      <c r="R15" s="182"/>
      <c r="S15" s="182"/>
      <c r="T15" s="198"/>
      <c r="U15" s="198"/>
      <c r="V15" s="198"/>
      <c r="W15" s="198"/>
      <c r="X15" s="198"/>
      <c r="Y15" s="198"/>
      <c r="Z15" s="198"/>
      <c r="AA15" s="199"/>
      <c r="AB15" s="200"/>
      <c r="AC15" s="200"/>
      <c r="AD15" s="200"/>
      <c r="AE15" s="200"/>
      <c r="AF15" s="200"/>
      <c r="AG15" s="200"/>
      <c r="AH15" s="200"/>
      <c r="AI15" s="200"/>
      <c r="AJ15" s="200"/>
      <c r="AK15" s="200"/>
      <c r="AL15" s="200"/>
      <c r="AM15" s="200"/>
      <c r="AN15" s="200"/>
      <c r="AO15" s="200"/>
      <c r="AP15" s="200"/>
      <c r="AQ15" s="200"/>
      <c r="AR15" s="200"/>
      <c r="AS15" s="200"/>
      <c r="AT15" s="200"/>
      <c r="AU15" s="200"/>
      <c r="AV15" s="200"/>
    </row>
    <row r="16" spans="1:97" ht="18" customHeight="1">
      <c r="A16" s="182"/>
      <c r="B16" s="182"/>
    </row>
    <row r="17" spans="1:52" ht="18" customHeight="1">
      <c r="A17" s="182"/>
      <c r="B17" s="182"/>
      <c r="C17" s="504" t="s">
        <v>201</v>
      </c>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row>
    <row r="18" spans="1:52" ht="18" customHeight="1">
      <c r="A18" s="182"/>
      <c r="B18" s="182"/>
    </row>
    <row r="19" spans="1:52" ht="18" customHeight="1">
      <c r="A19" s="505" t="s">
        <v>202</v>
      </c>
      <c r="B19" s="505"/>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row>
    <row r="20" spans="1:52" ht="18" customHeight="1">
      <c r="A20" s="182"/>
      <c r="B20" s="182"/>
    </row>
    <row r="21" spans="1:52" s="182" customFormat="1" ht="18" customHeight="1">
      <c r="C21" s="506" t="s">
        <v>203</v>
      </c>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t="s">
        <v>204</v>
      </c>
      <c r="AI21" s="506"/>
      <c r="AJ21" s="506"/>
      <c r="AK21" s="506"/>
      <c r="AL21" s="506"/>
      <c r="AM21" s="506" t="s">
        <v>205</v>
      </c>
      <c r="AN21" s="506"/>
      <c r="AO21" s="506"/>
      <c r="AP21" s="506"/>
      <c r="AQ21" s="506"/>
      <c r="AR21" s="506" t="s">
        <v>206</v>
      </c>
      <c r="AS21" s="506"/>
      <c r="AT21" s="506"/>
      <c r="AU21" s="506"/>
      <c r="AV21" s="506"/>
      <c r="AZ21" s="204"/>
    </row>
    <row r="22" spans="1:52" s="182" customFormat="1" ht="30" customHeight="1">
      <c r="C22" s="507" t="str" cm="1">
        <f t="array" ref="C22">IFERROR(INDEX(計算書!U$7:U$31, SMALL(IF((計算書!U$7:U$31&lt;&gt;"")*(計算書!U$7:U$31&lt;&gt;0), ROW(計算書!U$7:U$31)-MIN(ROW(計算書!U$7:U$31))+1, ""), ROW(A1))), "")</f>
        <v xml:space="preserve">送 料   </v>
      </c>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8" cm="1">
        <f t="array" ref="AH22">IFERROR(INDEX(計算書!V$7:V$31, SMALL(IF(計算書!V$7:V$31&lt;&gt;"", ROW(計算書!V$7:V$31)-MIN(ROW(計算書!V$7:V$31))+1, ""), ROW(A1))), "")</f>
        <v>0</v>
      </c>
      <c r="AI22" s="508"/>
      <c r="AJ22" s="508"/>
      <c r="AK22" s="508"/>
      <c r="AL22" s="508"/>
      <c r="AM22" s="509" cm="1">
        <f t="array" ref="AM22">IFERROR(INDEX(計算書!W$7:W$31, SMALL(IF(計算書!W$7:W$31&lt;&gt;"", ROW(計算書!W$7:W$31)-MIN(ROW(計算書!W$7:W$31))+1, ""), ROW(A1))), "")</f>
        <v>1</v>
      </c>
      <c r="AN22" s="509"/>
      <c r="AO22" s="509"/>
      <c r="AP22" s="509"/>
      <c r="AQ22" s="509"/>
      <c r="AR22" s="510" cm="1">
        <f t="array" ref="AR22">IFERROR(INDEX(計算書!X$7:X$31, SMALL(IF(計算書!X$7:X$31&lt;&gt;"", ROW(計算書!X$7:X$31)-MIN(ROW(計算書!X$7:X$31))+1, ""), ROW(A1))), "")</f>
        <v>0</v>
      </c>
      <c r="AS22" s="510"/>
      <c r="AT22" s="510"/>
      <c r="AU22" s="510"/>
      <c r="AV22" s="510"/>
      <c r="AZ22" s="204"/>
    </row>
    <row r="23" spans="1:52" s="182" customFormat="1" ht="30" customHeight="1">
      <c r="C23" s="507" t="str" cm="1">
        <f t="array" ref="C23">IFERROR(INDEX(計算書!U$7:U$31, SMALL(IF((計算書!U$7:U$31&lt;&gt;"")*(計算書!U$7:U$31&lt;&gt;0), ROW(計算書!U$7:U$31)-MIN(ROW(計算書!U$7:U$31))+1, ""), ROW(A2))), "")</f>
        <v/>
      </c>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8" t="str" cm="1">
        <f t="array" ref="AH23">IFERROR(INDEX(計算書!V$7:V$31, SMALL(IF(計算書!V$7:V$31&lt;&gt;"", ROW(計算書!V$7:V$31)-MIN(ROW(計算書!V$7:V$31))+1, ""), ROW(A2))), "")</f>
        <v/>
      </c>
      <c r="AI23" s="508"/>
      <c r="AJ23" s="508"/>
      <c r="AK23" s="508"/>
      <c r="AL23" s="508"/>
      <c r="AM23" s="509" t="str" cm="1">
        <f t="array" ref="AM23">IFERROR(INDEX(計算書!W$7:W$31, SMALL(IF(計算書!W$7:W$31&lt;&gt;"", ROW(計算書!W$7:W$31)-MIN(ROW(計算書!W$7:W$31))+1, ""), ROW(A2))), "")</f>
        <v/>
      </c>
      <c r="AN23" s="509"/>
      <c r="AO23" s="509"/>
      <c r="AP23" s="509"/>
      <c r="AQ23" s="509"/>
      <c r="AR23" s="510" t="str" cm="1">
        <f t="array" ref="AR23">IFERROR(INDEX(計算書!X$7:X$31, SMALL(IF(計算書!X$7:X$31&lt;&gt;"", ROW(計算書!X$7:X$31)-MIN(ROW(計算書!X$7:X$31))+1, ""), ROW(A2))), "")</f>
        <v/>
      </c>
      <c r="AS23" s="510"/>
      <c r="AT23" s="510"/>
      <c r="AU23" s="510"/>
      <c r="AV23" s="510"/>
      <c r="AZ23" s="204"/>
    </row>
    <row r="24" spans="1:52" s="182" customFormat="1" ht="30" customHeight="1">
      <c r="C24" s="507" t="str" cm="1">
        <f t="array" ref="C24">IFERROR(INDEX(計算書!U$7:U$31, SMALL(IF((計算書!U$7:U$31&lt;&gt;"")*(計算書!U$7:U$31&lt;&gt;0), ROW(計算書!U$7:U$31)-MIN(ROW(計算書!U$7:U$31))+1, ""), ROW(A3))), "")</f>
        <v/>
      </c>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8" t="str" cm="1">
        <f t="array" ref="AH24">IFERROR(INDEX(計算書!V$7:V$31, SMALL(IF(計算書!V$7:V$31&lt;&gt;"", ROW(計算書!V$7:V$31)-MIN(ROW(計算書!V$7:V$31))+1, ""), ROW(A3))), "")</f>
        <v/>
      </c>
      <c r="AI24" s="508"/>
      <c r="AJ24" s="508"/>
      <c r="AK24" s="508"/>
      <c r="AL24" s="508"/>
      <c r="AM24" s="509" t="str" cm="1">
        <f t="array" ref="AM24">IFERROR(INDEX(計算書!W$7:W$31, SMALL(IF(計算書!W$7:W$31&lt;&gt;"", ROW(計算書!W$7:W$31)-MIN(ROW(計算書!W$7:W$31))+1, ""), ROW(A3))), "")</f>
        <v/>
      </c>
      <c r="AN24" s="509"/>
      <c r="AO24" s="509"/>
      <c r="AP24" s="509"/>
      <c r="AQ24" s="509"/>
      <c r="AR24" s="510" t="str" cm="1">
        <f t="array" ref="AR24">IFERROR(INDEX(計算書!X$7:X$31, SMALL(IF(計算書!X$7:X$31&lt;&gt;"", ROW(計算書!X$7:X$31)-MIN(ROW(計算書!X$7:X$31))+1, ""), ROW(A3))), "")</f>
        <v/>
      </c>
      <c r="AS24" s="510"/>
      <c r="AT24" s="510"/>
      <c r="AU24" s="510"/>
      <c r="AV24" s="510"/>
      <c r="AZ24" s="204"/>
    </row>
    <row r="25" spans="1:52" s="182" customFormat="1" ht="30" customHeight="1">
      <c r="C25" s="507" t="str" cm="1">
        <f t="array" ref="C25">IFERROR(INDEX(計算書!U$7:U$31, SMALL(IF((計算書!U$7:U$31&lt;&gt;"")*(計算書!U$7:U$31&lt;&gt;0), ROW(計算書!U$7:U$31)-MIN(ROW(計算書!U$7:U$31))+1, ""), ROW(A4))), "")</f>
        <v/>
      </c>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8" t="str" cm="1">
        <f t="array" ref="AH25">IFERROR(INDEX(計算書!V$7:V$31, SMALL(IF(計算書!V$7:V$31&lt;&gt;"", ROW(計算書!V$7:V$31)-MIN(ROW(計算書!V$7:V$31))+1, ""), ROW(A4))), "")</f>
        <v/>
      </c>
      <c r="AI25" s="508"/>
      <c r="AJ25" s="508"/>
      <c r="AK25" s="508"/>
      <c r="AL25" s="508"/>
      <c r="AM25" s="509" t="str" cm="1">
        <f t="array" ref="AM25">IFERROR(INDEX(計算書!W$7:W$31, SMALL(IF(計算書!W$7:W$31&lt;&gt;"", ROW(計算書!W$7:W$31)-MIN(ROW(計算書!W$7:W$31))+1, ""), ROW(A4))), "")</f>
        <v/>
      </c>
      <c r="AN25" s="509"/>
      <c r="AO25" s="509"/>
      <c r="AP25" s="509"/>
      <c r="AQ25" s="509"/>
      <c r="AR25" s="510" t="str" cm="1">
        <f t="array" ref="AR25">IFERROR(INDEX(計算書!X$7:X$31, SMALL(IF(計算書!X$7:X$31&lt;&gt;"", ROW(計算書!X$7:X$31)-MIN(ROW(計算書!X$7:X$31))+1, ""), ROW(A4))), "")</f>
        <v/>
      </c>
      <c r="AS25" s="510"/>
      <c r="AT25" s="510"/>
      <c r="AU25" s="510"/>
      <c r="AV25" s="510"/>
      <c r="AZ25" s="204"/>
    </row>
    <row r="26" spans="1:52" s="182" customFormat="1" ht="30" customHeight="1">
      <c r="C26" s="507" t="str" cm="1">
        <f t="array" ref="C26">IFERROR(INDEX(計算書!U$7:U$31, SMALL(IF((計算書!U$7:U$31&lt;&gt;"")*(計算書!U$7:U$31&lt;&gt;0), ROW(計算書!U$7:U$31)-MIN(ROW(計算書!U$7:U$31))+1, ""), ROW(A5))), "")</f>
        <v/>
      </c>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8" t="str" cm="1">
        <f t="array" ref="AH26">IFERROR(INDEX(計算書!V$7:V$31, SMALL(IF(計算書!V$7:V$31&lt;&gt;"", ROW(計算書!V$7:V$31)-MIN(ROW(計算書!V$7:V$31))+1, ""), ROW(A5))), "")</f>
        <v/>
      </c>
      <c r="AI26" s="508"/>
      <c r="AJ26" s="508"/>
      <c r="AK26" s="508"/>
      <c r="AL26" s="508"/>
      <c r="AM26" s="509" t="str" cm="1">
        <f t="array" ref="AM26">IFERROR(INDEX(計算書!W$7:W$31, SMALL(IF(計算書!W$7:W$31&lt;&gt;"", ROW(計算書!W$7:W$31)-MIN(ROW(計算書!W$7:W$31))+1, ""), ROW(A5))), "")</f>
        <v/>
      </c>
      <c r="AN26" s="509"/>
      <c r="AO26" s="509"/>
      <c r="AP26" s="509"/>
      <c r="AQ26" s="509"/>
      <c r="AR26" s="510" t="str" cm="1">
        <f t="array" ref="AR26">IFERROR(INDEX(計算書!X$7:X$31, SMALL(IF(計算書!X$7:X$31&lt;&gt;"", ROW(計算書!X$7:X$31)-MIN(ROW(計算書!X$7:X$31))+1, ""), ROW(A5))), "")</f>
        <v/>
      </c>
      <c r="AS26" s="510"/>
      <c r="AT26" s="510"/>
      <c r="AU26" s="510"/>
      <c r="AV26" s="510"/>
      <c r="AZ26" s="204"/>
    </row>
    <row r="27" spans="1:52" s="182" customFormat="1" ht="30" customHeight="1">
      <c r="C27" s="507" t="str" cm="1">
        <f t="array" ref="C27">IFERROR(INDEX(計算書!U$7:U$31, SMALL(IF((計算書!U$7:U$31&lt;&gt;"")*(計算書!U$7:U$31&lt;&gt;0), ROW(計算書!U$7:U$31)-MIN(ROW(計算書!U$7:U$31))+1, ""), ROW(A6))), "")</f>
        <v/>
      </c>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8" t="str" cm="1">
        <f t="array" ref="AH27">IFERROR(INDEX(計算書!V$7:V$31, SMALL(IF(計算書!V$7:V$31&lt;&gt;"", ROW(計算書!V$7:V$31)-MIN(ROW(計算書!V$7:V$31))+1, ""), ROW(A6))), "")</f>
        <v/>
      </c>
      <c r="AI27" s="508"/>
      <c r="AJ27" s="508"/>
      <c r="AK27" s="508"/>
      <c r="AL27" s="508"/>
      <c r="AM27" s="509" t="str" cm="1">
        <f t="array" ref="AM27">IFERROR(INDEX(計算書!W$7:W$31, SMALL(IF(計算書!W$7:W$31&lt;&gt;"", ROW(計算書!W$7:W$31)-MIN(ROW(計算書!W$7:W$31))+1, ""), ROW(A6))), "")</f>
        <v/>
      </c>
      <c r="AN27" s="509"/>
      <c r="AO27" s="509"/>
      <c r="AP27" s="509"/>
      <c r="AQ27" s="509"/>
      <c r="AR27" s="510" t="str" cm="1">
        <f t="array" ref="AR27">IFERROR(INDEX(計算書!X$7:X$31, SMALL(IF(計算書!X$7:X$31&lt;&gt;"", ROW(計算書!X$7:X$31)-MIN(ROW(計算書!X$7:X$31))+1, ""), ROW(A6))), "")</f>
        <v/>
      </c>
      <c r="AS27" s="510"/>
      <c r="AT27" s="510"/>
      <c r="AU27" s="510"/>
      <c r="AV27" s="510"/>
      <c r="AZ27" s="204"/>
    </row>
    <row r="28" spans="1:52" s="182" customFormat="1" ht="30" customHeight="1">
      <c r="C28" s="507" t="str" cm="1">
        <f t="array" ref="C28">IFERROR(INDEX(計算書!U$7:U$31, SMALL(IF((計算書!U$7:U$31&lt;&gt;"")*(計算書!U$7:U$31&lt;&gt;0), ROW(計算書!U$7:U$31)-MIN(ROW(計算書!U$7:U$31))+1, ""), ROW(A7))), "")</f>
        <v/>
      </c>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8" t="str" cm="1">
        <f t="array" ref="AH28">IFERROR(INDEX(計算書!V$7:V$31, SMALL(IF(計算書!V$7:V$31&lt;&gt;"", ROW(計算書!V$7:V$31)-MIN(ROW(計算書!V$7:V$31))+1, ""), ROW(A7))), "")</f>
        <v/>
      </c>
      <c r="AI28" s="508"/>
      <c r="AJ28" s="508"/>
      <c r="AK28" s="508"/>
      <c r="AL28" s="508"/>
      <c r="AM28" s="509" t="str" cm="1">
        <f t="array" ref="AM28">IFERROR(INDEX(計算書!W$7:W$31, SMALL(IF(計算書!W$7:W$31&lt;&gt;"", ROW(計算書!W$7:W$31)-MIN(ROW(計算書!W$7:W$31))+1, ""), ROW(A7))), "")</f>
        <v/>
      </c>
      <c r="AN28" s="509"/>
      <c r="AO28" s="509"/>
      <c r="AP28" s="509"/>
      <c r="AQ28" s="509"/>
      <c r="AR28" s="510" t="str" cm="1">
        <f t="array" ref="AR28">IFERROR(INDEX(計算書!X$7:X$31, SMALL(IF(計算書!X$7:X$31&lt;&gt;"", ROW(計算書!X$7:X$31)-MIN(ROW(計算書!X$7:X$31))+1, ""), ROW(A7))), "")</f>
        <v/>
      </c>
      <c r="AS28" s="510"/>
      <c r="AT28" s="510"/>
      <c r="AU28" s="510"/>
      <c r="AV28" s="510"/>
      <c r="AZ28" s="204"/>
    </row>
    <row r="29" spans="1:52" s="182" customFormat="1" ht="30" customHeight="1">
      <c r="C29" s="507" t="str" cm="1">
        <f t="array" ref="C29">IFERROR(INDEX(計算書!U$7:U$31, SMALL(IF((計算書!U$7:U$31&lt;&gt;"")*(計算書!U$7:U$31&lt;&gt;0), ROW(計算書!U$7:U$31)-MIN(ROW(計算書!U$7:U$31))+1, ""), ROW(A8))), "")</f>
        <v/>
      </c>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8" t="str" cm="1">
        <f t="array" ref="AH29">IFERROR(INDEX(計算書!V$7:V$31, SMALL(IF(計算書!V$7:V$31&lt;&gt;"", ROW(計算書!V$7:V$31)-MIN(ROW(計算書!V$7:V$31))+1, ""), ROW(A8))), "")</f>
        <v/>
      </c>
      <c r="AI29" s="508"/>
      <c r="AJ29" s="508"/>
      <c r="AK29" s="508"/>
      <c r="AL29" s="508"/>
      <c r="AM29" s="509" t="str" cm="1">
        <f t="array" ref="AM29">IFERROR(INDEX(計算書!W$7:W$31, SMALL(IF(計算書!W$7:W$31&lt;&gt;"", ROW(計算書!W$7:W$31)-MIN(ROW(計算書!W$7:W$31))+1, ""), ROW(A8))), "")</f>
        <v/>
      </c>
      <c r="AN29" s="509"/>
      <c r="AO29" s="509"/>
      <c r="AP29" s="509"/>
      <c r="AQ29" s="509"/>
      <c r="AR29" s="510" t="str" cm="1">
        <f t="array" ref="AR29">IFERROR(INDEX(計算書!X$7:X$31, SMALL(IF(計算書!X$7:X$31&lt;&gt;"", ROW(計算書!X$7:X$31)-MIN(ROW(計算書!X$7:X$31))+1, ""), ROW(A8))), "")</f>
        <v/>
      </c>
      <c r="AS29" s="510"/>
      <c r="AT29" s="510"/>
      <c r="AU29" s="510"/>
      <c r="AV29" s="510"/>
      <c r="AZ29" s="204"/>
    </row>
    <row r="30" spans="1:52" s="182" customFormat="1" ht="30" customHeight="1">
      <c r="C30" s="507" t="str" cm="1">
        <f t="array" ref="C30">IFERROR(INDEX(計算書!U$7:U$31, SMALL(IF((計算書!U$7:U$31&lt;&gt;"")*(計算書!U$7:U$31&lt;&gt;0), ROW(計算書!U$7:U$31)-MIN(ROW(計算書!U$7:U$31))+1, ""), ROW(A9))), "")</f>
        <v/>
      </c>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8" t="str" cm="1">
        <f t="array" ref="AH30">IFERROR(INDEX(計算書!V$7:V$31, SMALL(IF(計算書!V$7:V$31&lt;&gt;"", ROW(計算書!V$7:V$31)-MIN(ROW(計算書!V$7:V$31))+1, ""), ROW(A9))), "")</f>
        <v/>
      </c>
      <c r="AI30" s="508"/>
      <c r="AJ30" s="508"/>
      <c r="AK30" s="508"/>
      <c r="AL30" s="508"/>
      <c r="AM30" s="509" t="str" cm="1">
        <f t="array" ref="AM30">IFERROR(INDEX(計算書!W$7:W$31, SMALL(IF(計算書!W$7:W$31&lt;&gt;"", ROW(計算書!W$7:W$31)-MIN(ROW(計算書!W$7:W$31))+1, ""), ROW(A9))), "")</f>
        <v/>
      </c>
      <c r="AN30" s="509"/>
      <c r="AO30" s="509"/>
      <c r="AP30" s="509"/>
      <c r="AQ30" s="509"/>
      <c r="AR30" s="510" t="str" cm="1">
        <f t="array" ref="AR30">IFERROR(INDEX(計算書!X$7:X$31, SMALL(IF(計算書!X$7:X$31&lt;&gt;"", ROW(計算書!X$7:X$31)-MIN(ROW(計算書!X$7:X$31))+1, ""), ROW(A9))), "")</f>
        <v/>
      </c>
      <c r="AS30" s="510"/>
      <c r="AT30" s="510"/>
      <c r="AU30" s="510"/>
      <c r="AV30" s="510"/>
      <c r="AZ30" s="204"/>
    </row>
    <row r="31" spans="1:52" s="182" customFormat="1" ht="30" customHeight="1">
      <c r="C31" s="507" t="str" cm="1">
        <f t="array" ref="C31">IFERROR(INDEX(計算書!U$7:U$31, SMALL(IF((計算書!U$7:U$31&lt;&gt;"")*(計算書!U$7:U$31&lt;&gt;0), ROW(計算書!U$7:U$31)-MIN(ROW(計算書!U$7:U$31))+1, ""), ROW(A10))), "")</f>
        <v/>
      </c>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7"/>
      <c r="AH31" s="508" t="str" cm="1">
        <f t="array" ref="AH31">IFERROR(INDEX(計算書!V$7:V$31, SMALL(IF(計算書!V$7:V$31&lt;&gt;"", ROW(計算書!V$7:V$31)-MIN(ROW(計算書!V$7:V$31))+1, ""), ROW(A10))), "")</f>
        <v/>
      </c>
      <c r="AI31" s="508"/>
      <c r="AJ31" s="508"/>
      <c r="AK31" s="508"/>
      <c r="AL31" s="508"/>
      <c r="AM31" s="509" t="str" cm="1">
        <f t="array" ref="AM31">IFERROR(INDEX(計算書!W$7:W$31, SMALL(IF(計算書!W$7:W$31&lt;&gt;"", ROW(計算書!W$7:W$31)-MIN(ROW(計算書!W$7:W$31))+1, ""), ROW(A10))), "")</f>
        <v/>
      </c>
      <c r="AN31" s="509"/>
      <c r="AO31" s="509"/>
      <c r="AP31" s="509"/>
      <c r="AQ31" s="509"/>
      <c r="AR31" s="510" t="str" cm="1">
        <f t="array" ref="AR31">IFERROR(INDEX(計算書!X$7:X$31, SMALL(IF(計算書!X$7:X$31&lt;&gt;"", ROW(計算書!X$7:X$31)-MIN(ROW(計算書!X$7:X$31))+1, ""), ROW(A10))), "")</f>
        <v/>
      </c>
      <c r="AS31" s="510"/>
      <c r="AT31" s="510"/>
      <c r="AU31" s="510"/>
      <c r="AV31" s="510"/>
      <c r="AZ31" s="204"/>
    </row>
    <row r="32" spans="1:52" s="182" customFormat="1" ht="30" customHeight="1">
      <c r="C32" s="507" t="str" cm="1">
        <f t="array" ref="C32">IFERROR(INDEX(計算書!U$7:U$31, SMALL(IF((計算書!U$7:U$31&lt;&gt;"")*(計算書!U$7:U$31&lt;&gt;0), ROW(計算書!U$7:U$31)-MIN(ROW(計算書!U$7:U$31))+1, ""), ROW(A11))), "")</f>
        <v/>
      </c>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8" t="str" cm="1">
        <f t="array" ref="AH32">IFERROR(INDEX(計算書!V$7:V$31, SMALL(IF(計算書!V$7:V$31&lt;&gt;"", ROW(計算書!V$7:V$31)-MIN(ROW(計算書!V$7:V$31))+1, ""), ROW(A11))), "")</f>
        <v/>
      </c>
      <c r="AI32" s="508"/>
      <c r="AJ32" s="508"/>
      <c r="AK32" s="508"/>
      <c r="AL32" s="508"/>
      <c r="AM32" s="509" t="str" cm="1">
        <f t="array" ref="AM32">IFERROR(INDEX(計算書!W$7:W$31, SMALL(IF(計算書!W$7:W$31&lt;&gt;"", ROW(計算書!W$7:W$31)-MIN(ROW(計算書!W$7:W$31))+1, ""), ROW(A11))), "")</f>
        <v/>
      </c>
      <c r="AN32" s="509"/>
      <c r="AO32" s="509"/>
      <c r="AP32" s="509"/>
      <c r="AQ32" s="509"/>
      <c r="AR32" s="510" t="str" cm="1">
        <f t="array" ref="AR32">IFERROR(INDEX(計算書!X$7:X$31, SMALL(IF(計算書!X$7:X$31&lt;&gt;"", ROW(計算書!X$7:X$31)-MIN(ROW(計算書!X$7:X$31))+1, ""), ROW(A11))), "")</f>
        <v/>
      </c>
      <c r="AS32" s="510"/>
      <c r="AT32" s="510"/>
      <c r="AU32" s="510"/>
      <c r="AV32" s="510"/>
      <c r="AZ32" s="204"/>
    </row>
    <row r="33" spans="3:97" s="182" customFormat="1" ht="18" customHeight="1">
      <c r="N33" s="205"/>
      <c r="AB33" s="206"/>
      <c r="AH33" s="511" t="s">
        <v>207</v>
      </c>
      <c r="AI33" s="511"/>
      <c r="AJ33" s="511"/>
      <c r="AK33" s="511"/>
      <c r="AL33" s="511"/>
      <c r="AM33" s="511"/>
      <c r="AN33" s="511"/>
      <c r="AO33" s="511"/>
      <c r="AP33" s="511"/>
      <c r="AQ33" s="511"/>
      <c r="AR33" s="512">
        <f>AR35-AR34</f>
        <v>0</v>
      </c>
      <c r="AS33" s="513"/>
      <c r="AT33" s="513"/>
      <c r="AU33" s="513"/>
      <c r="AV33" s="513"/>
      <c r="AZ33" s="207"/>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9"/>
      <c r="CL33" s="209"/>
      <c r="CM33" s="209"/>
      <c r="CN33" s="210"/>
      <c r="CO33" s="210"/>
      <c r="CP33" s="210"/>
      <c r="CQ33" s="210"/>
      <c r="CR33" s="210"/>
      <c r="CS33" s="210"/>
    </row>
    <row r="34" spans="3:97" s="182" customFormat="1" ht="18" customHeight="1">
      <c r="N34" s="211"/>
      <c r="AH34" s="511" t="s">
        <v>208</v>
      </c>
      <c r="AI34" s="511"/>
      <c r="AJ34" s="511"/>
      <c r="AK34" s="511"/>
      <c r="AL34" s="511"/>
      <c r="AM34" s="511"/>
      <c r="AN34" s="511"/>
      <c r="AO34" s="511"/>
      <c r="AP34" s="511"/>
      <c r="AQ34" s="511"/>
      <c r="AR34" s="512">
        <f>ROUND(AR35-(AR35/(1+0.1)),0)</f>
        <v>0</v>
      </c>
      <c r="AS34" s="512"/>
      <c r="AT34" s="512"/>
      <c r="AU34" s="512"/>
      <c r="AV34" s="512"/>
      <c r="AZ34" s="207" t="s">
        <v>209</v>
      </c>
      <c r="BA34" s="514"/>
      <c r="BB34" s="514"/>
      <c r="BC34" s="514"/>
      <c r="BD34" s="514"/>
      <c r="BE34" s="514"/>
      <c r="BF34" s="514"/>
      <c r="BG34" s="514"/>
      <c r="BH34" s="514"/>
      <c r="BI34" s="514"/>
      <c r="BJ34" s="514"/>
      <c r="BK34" s="514"/>
      <c r="BL34" s="514"/>
      <c r="BM34" s="514"/>
      <c r="BN34" s="514"/>
      <c r="BO34" s="514"/>
      <c r="BP34" s="208"/>
      <c r="BQ34" s="208"/>
      <c r="BR34" s="208"/>
      <c r="BS34" s="208"/>
      <c r="BT34" s="208"/>
      <c r="BU34" s="208"/>
      <c r="BV34" s="208"/>
      <c r="BW34" s="208"/>
      <c r="BX34" s="208"/>
      <c r="BY34" s="208"/>
      <c r="BZ34" s="208"/>
      <c r="CA34" s="208"/>
      <c r="CB34" s="208"/>
      <c r="CC34" s="208"/>
      <c r="CD34" s="208"/>
      <c r="CE34" s="208"/>
      <c r="CF34" s="208"/>
      <c r="CG34" s="208"/>
      <c r="CH34" s="208"/>
      <c r="CI34" s="208"/>
      <c r="CJ34" s="208"/>
      <c r="CK34" s="209"/>
      <c r="CL34" s="209"/>
      <c r="CM34" s="209"/>
      <c r="CN34" s="210"/>
      <c r="CO34" s="210"/>
      <c r="CP34" s="210"/>
      <c r="CQ34" s="210"/>
      <c r="CR34" s="210"/>
      <c r="CS34" s="210"/>
    </row>
    <row r="35" spans="3:97" s="182" customFormat="1" ht="18" customHeight="1">
      <c r="N35" s="211"/>
      <c r="AH35" s="511" t="s">
        <v>210</v>
      </c>
      <c r="AI35" s="511"/>
      <c r="AJ35" s="511"/>
      <c r="AK35" s="511"/>
      <c r="AL35" s="511"/>
      <c r="AM35" s="511"/>
      <c r="AN35" s="511"/>
      <c r="AO35" s="511"/>
      <c r="AP35" s="511"/>
      <c r="AQ35" s="511"/>
      <c r="AR35" s="512">
        <f>SUM(AR22:AV32)</f>
        <v>0</v>
      </c>
      <c r="AS35" s="512"/>
      <c r="AT35" s="512"/>
      <c r="AU35" s="512"/>
      <c r="AV35" s="512"/>
      <c r="AZ35" s="207"/>
      <c r="BA35" s="514"/>
      <c r="BB35" s="514"/>
      <c r="BC35" s="514"/>
      <c r="BD35" s="514"/>
      <c r="BE35" s="514"/>
      <c r="BF35" s="514"/>
      <c r="BG35" s="514"/>
      <c r="BH35" s="514"/>
      <c r="BI35" s="514"/>
      <c r="BJ35" s="514"/>
      <c r="BK35" s="514"/>
      <c r="BL35" s="514"/>
      <c r="BM35" s="514"/>
      <c r="BN35" s="514"/>
      <c r="BO35" s="514"/>
      <c r="BP35" s="208"/>
      <c r="BQ35" s="208"/>
      <c r="BR35" s="208"/>
      <c r="BS35" s="208"/>
      <c r="BT35" s="208"/>
      <c r="BU35" s="208"/>
      <c r="BV35" s="208"/>
      <c r="BW35" s="208"/>
      <c r="BX35" s="208"/>
      <c r="BY35" s="208"/>
      <c r="BZ35" s="208"/>
      <c r="CA35" s="208"/>
      <c r="CB35" s="208"/>
      <c r="CC35" s="208"/>
      <c r="CD35" s="208"/>
      <c r="CE35" s="208"/>
      <c r="CF35" s="208"/>
      <c r="CG35" s="208"/>
      <c r="CH35" s="208"/>
      <c r="CI35" s="208"/>
      <c r="CJ35" s="208"/>
      <c r="CK35" s="209"/>
      <c r="CL35" s="209"/>
      <c r="CM35" s="209"/>
      <c r="CN35" s="210"/>
      <c r="CO35" s="210"/>
      <c r="CP35" s="210"/>
      <c r="CQ35" s="210"/>
      <c r="CR35" s="210"/>
      <c r="CS35" s="210"/>
    </row>
    <row r="36" spans="3:97" ht="18" customHeight="1">
      <c r="H36" s="182"/>
      <c r="I36" s="182"/>
      <c r="J36" s="182"/>
      <c r="K36" s="182"/>
      <c r="L36" s="182"/>
      <c r="M36" s="182"/>
      <c r="N36" s="211"/>
      <c r="O36" s="182"/>
      <c r="P36" s="182"/>
      <c r="Q36" s="182"/>
      <c r="R36" s="182"/>
      <c r="S36" s="182"/>
      <c r="AH36" s="187"/>
      <c r="AI36" s="187"/>
      <c r="AJ36" s="187"/>
      <c r="AK36" s="187"/>
      <c r="AL36" s="187"/>
      <c r="AM36" s="187"/>
      <c r="AN36" s="187"/>
      <c r="AO36" s="187"/>
      <c r="AP36" s="187"/>
      <c r="AQ36" s="187"/>
      <c r="AR36" s="212"/>
      <c r="AS36" s="212"/>
      <c r="AT36" s="212"/>
      <c r="AU36" s="212"/>
      <c r="AV36" s="212"/>
      <c r="AZ36" s="515"/>
      <c r="BA36" s="515"/>
      <c r="BB36" s="515"/>
      <c r="BC36" s="515"/>
      <c r="BD36" s="515"/>
      <c r="BE36" s="515"/>
      <c r="BF36" s="515"/>
      <c r="BG36" s="515"/>
      <c r="BH36" s="515"/>
      <c r="BI36" s="515"/>
      <c r="BJ36" s="515"/>
      <c r="BK36" s="515"/>
      <c r="BL36" s="515"/>
      <c r="BM36" s="515"/>
      <c r="BN36" s="515"/>
      <c r="BO36" s="515"/>
      <c r="BP36" s="515"/>
      <c r="BQ36" s="515"/>
      <c r="BR36" s="184"/>
      <c r="BS36" s="184"/>
      <c r="BT36" s="184"/>
      <c r="BU36" s="184"/>
      <c r="BV36" s="184"/>
      <c r="BW36" s="184"/>
      <c r="BX36" s="184"/>
      <c r="BY36" s="184"/>
      <c r="BZ36" s="184"/>
      <c r="CA36" s="184"/>
      <c r="CB36" s="184"/>
      <c r="CC36" s="184"/>
      <c r="CD36" s="184"/>
      <c r="CE36" s="184"/>
      <c r="CF36" s="184"/>
      <c r="CG36" s="184"/>
      <c r="CH36" s="184"/>
      <c r="CI36" s="184"/>
      <c r="CJ36" s="184"/>
      <c r="CK36" s="185"/>
      <c r="CL36" s="185"/>
      <c r="CM36" s="185"/>
      <c r="CN36" s="186"/>
      <c r="CO36" s="186"/>
      <c r="CP36" s="186"/>
      <c r="CQ36" s="186"/>
      <c r="CR36" s="186"/>
      <c r="CS36" s="186"/>
    </row>
    <row r="37" spans="3:97" ht="30" customHeight="1" thickBot="1">
      <c r="H37" s="505" t="s">
        <v>211</v>
      </c>
      <c r="I37" s="505"/>
      <c r="J37" s="505"/>
      <c r="K37" s="505"/>
      <c r="L37" s="505"/>
      <c r="M37" s="505"/>
      <c r="N37" s="505"/>
      <c r="O37" s="516">
        <f t="shared" ref="O37" si="0">$AR$35</f>
        <v>0</v>
      </c>
      <c r="P37" s="516"/>
      <c r="Q37" s="516"/>
      <c r="R37" s="516"/>
      <c r="S37" s="516"/>
      <c r="T37" s="516"/>
      <c r="U37" s="516"/>
      <c r="V37" s="516"/>
      <c r="W37" s="516"/>
      <c r="X37" s="516"/>
      <c r="Y37" s="516"/>
      <c r="Z37" s="516"/>
      <c r="AA37" s="516"/>
      <c r="AB37" s="516"/>
      <c r="AC37" s="516"/>
      <c r="AD37" s="516"/>
      <c r="AE37" s="516"/>
      <c r="AF37" s="516"/>
      <c r="AG37" s="516"/>
      <c r="AH37" s="516"/>
      <c r="AI37" s="516"/>
      <c r="AJ37" s="516"/>
      <c r="AK37" s="214" t="s">
        <v>212</v>
      </c>
      <c r="AL37" s="215"/>
      <c r="AM37" s="182"/>
      <c r="AN37" s="182"/>
      <c r="AO37" s="182"/>
      <c r="AP37" s="182"/>
      <c r="AZ37" s="515"/>
      <c r="BA37" s="515"/>
      <c r="BB37" s="515"/>
      <c r="BC37" s="515"/>
      <c r="BD37" s="515"/>
      <c r="BE37" s="515"/>
      <c r="BF37" s="515"/>
      <c r="BG37" s="515"/>
      <c r="BH37" s="515"/>
      <c r="BI37" s="515"/>
      <c r="BJ37" s="515"/>
      <c r="BK37" s="515"/>
      <c r="BL37" s="515"/>
      <c r="BM37" s="515"/>
      <c r="BN37" s="515"/>
      <c r="BO37" s="515"/>
      <c r="BP37" s="515"/>
      <c r="BQ37" s="515"/>
      <c r="BR37" s="189"/>
      <c r="BS37" s="189"/>
      <c r="BT37" s="189"/>
      <c r="BU37" s="189"/>
      <c r="BV37" s="189"/>
      <c r="BW37" s="189"/>
      <c r="BX37" s="189"/>
      <c r="BY37" s="189"/>
      <c r="BZ37" s="189"/>
      <c r="CA37" s="189"/>
      <c r="CB37" s="189"/>
      <c r="CC37" s="189"/>
      <c r="CD37" s="189"/>
      <c r="CE37" s="189"/>
      <c r="CF37" s="189"/>
      <c r="CG37" s="189"/>
      <c r="CH37" s="189"/>
      <c r="CI37" s="189"/>
      <c r="CJ37" s="189"/>
      <c r="CK37" s="185"/>
      <c r="CL37" s="185"/>
      <c r="CM37" s="185"/>
      <c r="CN37" s="190"/>
      <c r="CO37" s="190"/>
      <c r="CP37" s="190"/>
      <c r="CQ37" s="190"/>
      <c r="CR37" s="190"/>
      <c r="CS37" s="190"/>
    </row>
    <row r="38" spans="3:97" ht="18" customHeight="1">
      <c r="H38" s="182"/>
      <c r="I38" s="182"/>
      <c r="J38" s="182"/>
      <c r="K38" s="182"/>
      <c r="L38" s="182"/>
      <c r="M38" s="182"/>
      <c r="N38" s="182"/>
      <c r="O38" s="517"/>
      <c r="P38" s="517"/>
      <c r="Q38" s="517"/>
      <c r="R38" s="517"/>
      <c r="S38" s="517"/>
      <c r="T38" s="517"/>
      <c r="U38" s="517"/>
      <c r="V38" s="517"/>
      <c r="W38" s="517"/>
      <c r="X38" s="517"/>
      <c r="Y38" s="517"/>
      <c r="Z38" s="517"/>
      <c r="AA38" s="517"/>
      <c r="AB38" s="517"/>
      <c r="AC38" s="517"/>
      <c r="AD38" s="517"/>
      <c r="AE38" s="517"/>
      <c r="AF38" s="518"/>
      <c r="AG38" s="518"/>
      <c r="AH38" s="518"/>
      <c r="AI38" s="518"/>
      <c r="AJ38" s="216"/>
      <c r="AZ38" s="197"/>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189"/>
      <c r="CJ38" s="189"/>
      <c r="CK38" s="185"/>
      <c r="CL38" s="185"/>
      <c r="CM38" s="185"/>
      <c r="CN38" s="190"/>
      <c r="CO38" s="190"/>
      <c r="CP38" s="190"/>
      <c r="CQ38" s="190"/>
      <c r="CR38" s="190"/>
      <c r="CS38" s="190"/>
    </row>
    <row r="39" spans="3:97" ht="18" customHeight="1">
      <c r="H39" s="182"/>
      <c r="I39" s="182"/>
      <c r="J39" s="182"/>
      <c r="K39" s="182"/>
      <c r="L39" s="182"/>
      <c r="M39" s="182"/>
      <c r="N39" s="182"/>
      <c r="O39" s="498"/>
      <c r="P39" s="498"/>
      <c r="Q39" s="498"/>
      <c r="R39" s="498"/>
      <c r="S39" s="498"/>
      <c r="T39" s="498"/>
      <c r="U39" s="498"/>
      <c r="V39" s="498"/>
      <c r="W39" s="498"/>
      <c r="X39" s="498"/>
      <c r="Y39" s="498"/>
      <c r="Z39" s="498"/>
      <c r="AA39" s="498"/>
      <c r="AB39" s="498"/>
      <c r="AC39" s="498"/>
      <c r="AD39" s="498"/>
      <c r="AE39" s="498"/>
      <c r="AF39" s="519"/>
      <c r="AG39" s="519"/>
      <c r="AH39" s="519"/>
      <c r="AI39" s="519"/>
      <c r="AJ39" s="217"/>
      <c r="AZ39" s="218"/>
      <c r="BA39" s="219"/>
      <c r="BB39" s="219"/>
      <c r="BC39" s="219"/>
      <c r="BD39" s="219"/>
      <c r="BE39" s="219"/>
      <c r="BF39" s="219"/>
      <c r="BG39" s="219"/>
      <c r="BH39" s="219"/>
      <c r="BI39" s="219"/>
      <c r="BJ39" s="219"/>
      <c r="BK39" s="219"/>
      <c r="BL39" s="219"/>
      <c r="BM39" s="219"/>
      <c r="BN39" s="219"/>
      <c r="BO39" s="219"/>
      <c r="BP39" s="219"/>
      <c r="BQ39" s="219"/>
      <c r="BR39" s="219"/>
      <c r="BS39" s="219"/>
      <c r="BT39" s="219"/>
      <c r="BU39" s="219"/>
      <c r="BV39" s="219"/>
      <c r="BW39" s="219"/>
      <c r="BX39" s="219"/>
      <c r="BY39" s="219"/>
      <c r="BZ39" s="219"/>
      <c r="CA39" s="219"/>
      <c r="CB39" s="219"/>
      <c r="CC39" s="219"/>
      <c r="CD39" s="219"/>
      <c r="CE39" s="219"/>
      <c r="CF39" s="219"/>
      <c r="CG39" s="219"/>
      <c r="CH39" s="219"/>
      <c r="CI39" s="219"/>
      <c r="CJ39" s="219"/>
      <c r="CK39" s="220"/>
      <c r="CL39" s="221"/>
      <c r="CM39" s="221"/>
      <c r="CN39" s="221"/>
      <c r="CO39" s="221"/>
      <c r="CP39" s="221"/>
      <c r="CQ39" s="221"/>
      <c r="CR39" s="221"/>
      <c r="CS39" s="221"/>
    </row>
    <row r="40" spans="3:97" s="182" customFormat="1" ht="18" customHeight="1">
      <c r="C40" s="196" t="s">
        <v>213</v>
      </c>
      <c r="AD40" s="206"/>
      <c r="AJ40" s="206"/>
      <c r="AL40" s="206"/>
      <c r="AM40" s="222"/>
      <c r="AZ40" s="204"/>
      <c r="BF40" s="211"/>
      <c r="BK40" s="222"/>
    </row>
    <row r="41" spans="3:97" s="182" customFormat="1" ht="18" customHeight="1">
      <c r="C41" s="196" t="s">
        <v>214</v>
      </c>
      <c r="AA41" s="196" t="s">
        <v>215</v>
      </c>
      <c r="AZ41" s="223"/>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row>
    <row r="42" spans="3:97" s="182" customFormat="1" ht="18" customHeight="1">
      <c r="C42" s="196"/>
      <c r="AA42" s="196"/>
      <c r="AZ42" s="225"/>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row>
    <row r="43" spans="3:97" s="182" customFormat="1" ht="51" customHeight="1">
      <c r="C43" s="520" t="s">
        <v>216</v>
      </c>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226"/>
      <c r="AZ43" s="207"/>
      <c r="BA43" s="208"/>
      <c r="BB43" s="208"/>
      <c r="BC43" s="208"/>
      <c r="BD43" s="208"/>
      <c r="BE43" s="208"/>
      <c r="BF43" s="208"/>
      <c r="BG43" s="208"/>
      <c r="BH43" s="208"/>
      <c r="BI43" s="208"/>
      <c r="BJ43" s="208"/>
      <c r="BK43" s="208"/>
      <c r="BL43" s="208"/>
      <c r="BM43" s="208"/>
      <c r="BN43" s="208"/>
      <c r="BO43" s="208"/>
      <c r="BP43" s="208"/>
      <c r="BQ43" s="208"/>
      <c r="BR43" s="208"/>
      <c r="BS43" s="208"/>
      <c r="BT43" s="208"/>
      <c r="BU43" s="208"/>
      <c r="BV43" s="208"/>
      <c r="BW43" s="208"/>
      <c r="BX43" s="208"/>
      <c r="BY43" s="208"/>
      <c r="BZ43" s="208"/>
      <c r="CA43" s="208"/>
      <c r="CB43" s="208"/>
      <c r="CC43" s="208"/>
      <c r="CD43" s="208"/>
      <c r="CE43" s="208"/>
      <c r="CF43" s="208"/>
      <c r="CG43" s="208"/>
      <c r="CH43" s="208"/>
      <c r="CI43" s="208"/>
      <c r="CJ43" s="208"/>
      <c r="CK43" s="209"/>
      <c r="CL43" s="209"/>
      <c r="CM43" s="209"/>
      <c r="CN43" s="210"/>
      <c r="CO43" s="210"/>
      <c r="CP43" s="210"/>
      <c r="CQ43" s="210"/>
      <c r="CR43" s="210"/>
      <c r="CS43" s="210"/>
    </row>
    <row r="44" spans="3:97" s="182" customFormat="1" ht="18" customHeight="1">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Z44" s="207"/>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9"/>
      <c r="CL44" s="209"/>
      <c r="CM44" s="209"/>
      <c r="CN44" s="210"/>
      <c r="CO44" s="210"/>
      <c r="CP44" s="210"/>
      <c r="CQ44" s="210"/>
      <c r="CR44" s="210"/>
      <c r="CS44" s="210"/>
    </row>
    <row r="45" spans="3:97" s="182" customFormat="1" ht="18" customHeight="1">
      <c r="C45" s="522" t="s">
        <v>217</v>
      </c>
      <c r="D45" s="522"/>
      <c r="E45" s="522"/>
      <c r="F45" s="522"/>
      <c r="G45" s="522"/>
      <c r="H45" s="522"/>
      <c r="I45" s="522"/>
      <c r="J45" s="522"/>
      <c r="K45" s="522"/>
      <c r="L45" s="522"/>
      <c r="M45" s="523">
        <f>AP1</f>
        <v>0</v>
      </c>
      <c r="N45" s="524"/>
      <c r="O45" s="524"/>
      <c r="P45" s="524"/>
      <c r="Q45" s="524"/>
      <c r="R45" s="524"/>
      <c r="S45" s="525" t="s">
        <v>218</v>
      </c>
      <c r="T45" s="525"/>
      <c r="U45" s="525"/>
      <c r="V45" s="525"/>
      <c r="W45" s="525"/>
      <c r="X45" s="525"/>
      <c r="Y45" s="525"/>
      <c r="Z45" s="525"/>
      <c r="AA45" s="525"/>
      <c r="AB45" s="525"/>
      <c r="AC45" s="525"/>
      <c r="AD45" s="525"/>
      <c r="AE45" s="525"/>
      <c r="AF45" s="525"/>
      <c r="AG45" s="525"/>
      <c r="AH45" s="525"/>
      <c r="AI45" s="526">
        <f>AP1</f>
        <v>0</v>
      </c>
      <c r="AJ45" s="527"/>
      <c r="AK45" s="527"/>
      <c r="AL45" s="528" t="s">
        <v>219</v>
      </c>
      <c r="AM45" s="528"/>
      <c r="AN45" s="528"/>
      <c r="AO45" s="528"/>
      <c r="AP45" s="528"/>
      <c r="AQ45" s="528"/>
      <c r="AR45" s="528"/>
      <c r="AS45" s="528"/>
      <c r="AT45" s="528"/>
      <c r="AU45" s="528"/>
      <c r="AV45" s="528"/>
      <c r="AW45" s="226"/>
      <c r="AZ45" s="207"/>
      <c r="BA45" s="208"/>
      <c r="BB45" s="208"/>
      <c r="BC45" s="208"/>
      <c r="BD45" s="208"/>
      <c r="BE45" s="208"/>
      <c r="BF45" s="208"/>
      <c r="BG45" s="208"/>
      <c r="BH45" s="208"/>
      <c r="BI45" s="208"/>
      <c r="BJ45" s="208"/>
      <c r="BK45" s="208"/>
      <c r="BL45" s="208"/>
      <c r="BM45" s="208"/>
      <c r="BN45" s="208"/>
      <c r="BO45" s="208"/>
      <c r="BP45" s="208"/>
      <c r="BQ45" s="208"/>
      <c r="BR45" s="208"/>
      <c r="BS45" s="208"/>
      <c r="BT45" s="208"/>
      <c r="BU45" s="208"/>
      <c r="BV45" s="208"/>
      <c r="BW45" s="208"/>
      <c r="BX45" s="208"/>
      <c r="BY45" s="208"/>
      <c r="BZ45" s="208"/>
      <c r="CA45" s="208"/>
      <c r="CB45" s="208"/>
      <c r="CC45" s="208"/>
      <c r="CD45" s="208"/>
      <c r="CE45" s="208"/>
      <c r="CF45" s="208"/>
      <c r="CG45" s="208"/>
      <c r="CH45" s="208"/>
      <c r="CI45" s="208"/>
      <c r="CJ45" s="208"/>
      <c r="CK45" s="209"/>
      <c r="CL45" s="209"/>
      <c r="CM45" s="209"/>
      <c r="CN45" s="210"/>
      <c r="CO45" s="210"/>
      <c r="CP45" s="210"/>
      <c r="CQ45" s="210"/>
      <c r="CR45" s="210"/>
      <c r="CS45" s="210"/>
    </row>
    <row r="46" spans="3:97" s="182" customFormat="1" ht="18" customHeight="1">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Z46" s="207"/>
      <c r="BA46" s="208"/>
      <c r="BB46" s="208"/>
      <c r="BC46" s="208"/>
      <c r="BD46" s="208"/>
      <c r="BE46" s="208"/>
      <c r="BF46" s="208"/>
      <c r="BG46" s="208"/>
      <c r="BH46" s="208"/>
      <c r="BI46" s="208"/>
      <c r="BJ46" s="208"/>
      <c r="BK46" s="208"/>
      <c r="BL46" s="208"/>
      <c r="BM46" s="208"/>
      <c r="BN46" s="208"/>
      <c r="BO46" s="208"/>
      <c r="BP46" s="208"/>
      <c r="BQ46" s="208"/>
      <c r="BR46" s="208"/>
      <c r="BS46" s="208"/>
      <c r="BT46" s="208"/>
      <c r="BU46" s="208"/>
      <c r="BV46" s="208"/>
      <c r="BW46" s="208"/>
      <c r="BX46" s="208"/>
      <c r="BY46" s="208"/>
      <c r="BZ46" s="208"/>
      <c r="CA46" s="208"/>
      <c r="CB46" s="208"/>
      <c r="CC46" s="208"/>
      <c r="CD46" s="208"/>
      <c r="CE46" s="208"/>
      <c r="CF46" s="208"/>
      <c r="CG46" s="208"/>
      <c r="CH46" s="208"/>
      <c r="CI46" s="208"/>
      <c r="CJ46" s="208"/>
      <c r="CK46" s="209"/>
      <c r="CL46" s="209"/>
      <c r="CM46" s="209"/>
      <c r="CN46" s="210"/>
      <c r="CO46" s="210"/>
      <c r="CP46" s="210"/>
      <c r="CQ46" s="210"/>
      <c r="CR46" s="210"/>
      <c r="CS46" s="210"/>
    </row>
    <row r="47" spans="3:97" s="182" customFormat="1" ht="18" customHeight="1">
      <c r="C47" s="182" t="s">
        <v>220</v>
      </c>
      <c r="G47" s="211"/>
      <c r="AB47" s="206"/>
      <c r="AH47" s="206"/>
      <c r="AJ47" s="206"/>
      <c r="AZ47" s="207"/>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8"/>
      <c r="BZ47" s="208"/>
      <c r="CA47" s="208"/>
      <c r="CB47" s="208"/>
      <c r="CC47" s="208"/>
      <c r="CD47" s="208"/>
      <c r="CE47" s="208"/>
      <c r="CF47" s="208"/>
      <c r="CG47" s="208"/>
      <c r="CH47" s="208"/>
      <c r="CI47" s="208"/>
      <c r="CJ47" s="208"/>
      <c r="CK47" s="209"/>
      <c r="CL47" s="209"/>
      <c r="CM47" s="209"/>
      <c r="CN47" s="210"/>
      <c r="CO47" s="210"/>
      <c r="CP47" s="210"/>
      <c r="CQ47" s="210"/>
      <c r="CR47" s="210"/>
      <c r="CS47" s="210"/>
    </row>
    <row r="48" spans="3:97" ht="18" customHeight="1">
      <c r="N48" s="211"/>
      <c r="O48" s="182"/>
      <c r="P48" s="182"/>
      <c r="Q48" s="182"/>
      <c r="R48" s="182"/>
      <c r="S48" s="182"/>
      <c r="T48" s="182"/>
      <c r="U48" s="182"/>
      <c r="V48" s="182"/>
      <c r="W48" s="182"/>
      <c r="X48" s="182"/>
      <c r="Y48" s="182"/>
      <c r="Z48" s="182"/>
      <c r="AA48" s="182"/>
      <c r="AB48" s="206"/>
      <c r="AH48" s="206"/>
      <c r="AI48" s="182"/>
      <c r="AJ48" s="206"/>
      <c r="AK48" s="517"/>
      <c r="AL48" s="498"/>
      <c r="AM48" s="498"/>
      <c r="AN48" s="498"/>
      <c r="AO48" s="498"/>
      <c r="AP48" s="498"/>
      <c r="AQ48" s="498"/>
      <c r="AR48" s="498"/>
      <c r="AS48" s="498"/>
      <c r="BF48" s="227"/>
      <c r="BK48" s="227"/>
    </row>
    <row r="49" spans="58:63" ht="18" customHeight="1">
      <c r="BF49" s="227"/>
      <c r="BK49" s="227"/>
    </row>
    <row r="50" spans="58:63" ht="18" customHeight="1">
      <c r="BF50" s="227"/>
    </row>
    <row r="51" spans="58:63" ht="18" customHeight="1">
      <c r="BF51" s="227"/>
    </row>
    <row r="52" spans="58:63" ht="18" customHeight="1">
      <c r="BF52" s="227"/>
    </row>
    <row r="53" spans="58:63" ht="18" customHeight="1"/>
    <row r="54" spans="58:63" ht="18" customHeight="1"/>
    <row r="55" spans="58:63" ht="18" customHeight="1"/>
    <row r="56" spans="58:63" ht="18" customHeight="1"/>
    <row r="57" spans="58:63" ht="18" customHeight="1"/>
    <row r="58" spans="58:63" ht="18" customHeight="1"/>
    <row r="59" spans="58:63" ht="18" customHeight="1"/>
    <row r="60" spans="58:63" ht="18" customHeight="1"/>
    <row r="61" spans="58:63" ht="18" customHeight="1"/>
    <row r="62" spans="58:63" ht="18" customHeight="1"/>
    <row r="63" spans="58:63" ht="18" customHeight="1"/>
    <row r="64" spans="58:6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sheetData>
  <sheetProtection algorithmName="SHA-512" hashValue="s8N6Be+NQj3fe2CA2Qs1TrG7veN6CaWa447nMUGGYrzLxVI7XPdzic4+0C7Wpq7q2BCWYq0bx44T8tfGtD1GEg==" saltValue="SXUwQ1/4iRmu9bM94jZlyA==" spinCount="100000" sheet="1" objects="1" scenarios="1"/>
  <mergeCells count="82">
    <mergeCell ref="AK48:AS48"/>
    <mergeCell ref="O39:AE39"/>
    <mergeCell ref="AF39:AI39"/>
    <mergeCell ref="C43:AV43"/>
    <mergeCell ref="C45:L45"/>
    <mergeCell ref="M45:R45"/>
    <mergeCell ref="S45:AH45"/>
    <mergeCell ref="AI45:AK45"/>
    <mergeCell ref="AL45:AV45"/>
    <mergeCell ref="AZ36:BQ36"/>
    <mergeCell ref="H37:N37"/>
    <mergeCell ref="O37:AJ37"/>
    <mergeCell ref="AZ37:BQ37"/>
    <mergeCell ref="O38:AE38"/>
    <mergeCell ref="AF38:AI38"/>
    <mergeCell ref="AH34:AQ34"/>
    <mergeCell ref="AR34:AV34"/>
    <mergeCell ref="BA34:BO34"/>
    <mergeCell ref="AH35:AQ35"/>
    <mergeCell ref="AR35:AV35"/>
    <mergeCell ref="BA35:BO35"/>
    <mergeCell ref="C32:AG32"/>
    <mergeCell ref="AH32:AL32"/>
    <mergeCell ref="AM32:AQ32"/>
    <mergeCell ref="AR32:AV32"/>
    <mergeCell ref="AH33:AQ33"/>
    <mergeCell ref="AR33:AV33"/>
    <mergeCell ref="C30:AG30"/>
    <mergeCell ref="AH30:AL30"/>
    <mergeCell ref="AM30:AQ30"/>
    <mergeCell ref="AR30:AV30"/>
    <mergeCell ref="C31:AG31"/>
    <mergeCell ref="AH31:AL31"/>
    <mergeCell ref="AM31:AQ31"/>
    <mergeCell ref="AR31:AV31"/>
    <mergeCell ref="C28:AG28"/>
    <mergeCell ref="AH28:AL28"/>
    <mergeCell ref="AM28:AQ28"/>
    <mergeCell ref="AR28:AV28"/>
    <mergeCell ref="C29:AG29"/>
    <mergeCell ref="AH29:AL29"/>
    <mergeCell ref="AM29:AQ29"/>
    <mergeCell ref="AR29:AV29"/>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C22:AG22"/>
    <mergeCell ref="AH22:AL22"/>
    <mergeCell ref="AM22:AQ22"/>
    <mergeCell ref="AR22:AV22"/>
    <mergeCell ref="C23:AG23"/>
    <mergeCell ref="AH23:AL23"/>
    <mergeCell ref="AM23:AQ23"/>
    <mergeCell ref="AR23:AV23"/>
    <mergeCell ref="AA12:AV12"/>
    <mergeCell ref="AA13:AV13"/>
    <mergeCell ref="C17:AL17"/>
    <mergeCell ref="A19:AX19"/>
    <mergeCell ref="C21:AG21"/>
    <mergeCell ref="AH21:AL21"/>
    <mergeCell ref="AM21:AQ21"/>
    <mergeCell ref="AR21:AV21"/>
    <mergeCell ref="C8:U10"/>
    <mergeCell ref="V9:X10"/>
    <mergeCell ref="AI1:AO1"/>
    <mergeCell ref="AP1:AX1"/>
    <mergeCell ref="AI2:AX2"/>
    <mergeCell ref="AR3:AT3"/>
    <mergeCell ref="A4:AX6"/>
  </mergeCells>
  <phoneticPr fontId="10"/>
  <dataValidations count="2">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V9 Y10" xr:uid="{CC1A8093-DF9B-4103-8B0F-066FF7AEDC57}">
      <formula1>"様,御中"</formula1>
    </dataValidation>
    <dataValidation type="list" allowBlank="1" showInputMessage="1" showErrorMessage="1" sqref="WWP983071:WWT983073 AH65567:AL65569 KD65567:KH65569 TZ65567:UD65569 ADV65567:ADZ65569 ANR65567:ANV65569 AXN65567:AXR65569 BHJ65567:BHN65569 BRF65567:BRJ65569 CBB65567:CBF65569 CKX65567:CLB65569 CUT65567:CUX65569 DEP65567:DET65569 DOL65567:DOP65569 DYH65567:DYL65569 EID65567:EIH65569 ERZ65567:ESD65569 FBV65567:FBZ65569 FLR65567:FLV65569 FVN65567:FVR65569 GFJ65567:GFN65569 GPF65567:GPJ65569 GZB65567:GZF65569 HIX65567:HJB65569 HST65567:HSX65569 ICP65567:ICT65569 IML65567:IMP65569 IWH65567:IWL65569 JGD65567:JGH65569 JPZ65567:JQD65569 JZV65567:JZZ65569 KJR65567:KJV65569 KTN65567:KTR65569 LDJ65567:LDN65569 LNF65567:LNJ65569 LXB65567:LXF65569 MGX65567:MHB65569 MQT65567:MQX65569 NAP65567:NAT65569 NKL65567:NKP65569 NUH65567:NUL65569 OED65567:OEH65569 ONZ65567:OOD65569 OXV65567:OXZ65569 PHR65567:PHV65569 PRN65567:PRR65569 QBJ65567:QBN65569 QLF65567:QLJ65569 QVB65567:QVF65569 REX65567:RFB65569 ROT65567:ROX65569 RYP65567:RYT65569 SIL65567:SIP65569 SSH65567:SSL65569 TCD65567:TCH65569 TLZ65567:TMD65569 TVV65567:TVZ65569 UFR65567:UFV65569 UPN65567:UPR65569 UZJ65567:UZN65569 VJF65567:VJJ65569 VTB65567:VTF65569 WCX65567:WDB65569 WMT65567:WMX65569 WWP65567:WWT65569 AH131103:AL131105 KD131103:KH131105 TZ131103:UD131105 ADV131103:ADZ131105 ANR131103:ANV131105 AXN131103:AXR131105 BHJ131103:BHN131105 BRF131103:BRJ131105 CBB131103:CBF131105 CKX131103:CLB131105 CUT131103:CUX131105 DEP131103:DET131105 DOL131103:DOP131105 DYH131103:DYL131105 EID131103:EIH131105 ERZ131103:ESD131105 FBV131103:FBZ131105 FLR131103:FLV131105 FVN131103:FVR131105 GFJ131103:GFN131105 GPF131103:GPJ131105 GZB131103:GZF131105 HIX131103:HJB131105 HST131103:HSX131105 ICP131103:ICT131105 IML131103:IMP131105 IWH131103:IWL131105 JGD131103:JGH131105 JPZ131103:JQD131105 JZV131103:JZZ131105 KJR131103:KJV131105 KTN131103:KTR131105 LDJ131103:LDN131105 LNF131103:LNJ131105 LXB131103:LXF131105 MGX131103:MHB131105 MQT131103:MQX131105 NAP131103:NAT131105 NKL131103:NKP131105 NUH131103:NUL131105 OED131103:OEH131105 ONZ131103:OOD131105 OXV131103:OXZ131105 PHR131103:PHV131105 PRN131103:PRR131105 QBJ131103:QBN131105 QLF131103:QLJ131105 QVB131103:QVF131105 REX131103:RFB131105 ROT131103:ROX131105 RYP131103:RYT131105 SIL131103:SIP131105 SSH131103:SSL131105 TCD131103:TCH131105 TLZ131103:TMD131105 TVV131103:TVZ131105 UFR131103:UFV131105 UPN131103:UPR131105 UZJ131103:UZN131105 VJF131103:VJJ131105 VTB131103:VTF131105 WCX131103:WDB131105 WMT131103:WMX131105 WWP131103:WWT131105 AH196639:AL196641 KD196639:KH196641 TZ196639:UD196641 ADV196639:ADZ196641 ANR196639:ANV196641 AXN196639:AXR196641 BHJ196639:BHN196641 BRF196639:BRJ196641 CBB196639:CBF196641 CKX196639:CLB196641 CUT196639:CUX196641 DEP196639:DET196641 DOL196639:DOP196641 DYH196639:DYL196641 EID196639:EIH196641 ERZ196639:ESD196641 FBV196639:FBZ196641 FLR196639:FLV196641 FVN196639:FVR196641 GFJ196639:GFN196641 GPF196639:GPJ196641 GZB196639:GZF196641 HIX196639:HJB196641 HST196639:HSX196641 ICP196639:ICT196641 IML196639:IMP196641 IWH196639:IWL196641 JGD196639:JGH196641 JPZ196639:JQD196641 JZV196639:JZZ196641 KJR196639:KJV196641 KTN196639:KTR196641 LDJ196639:LDN196641 LNF196639:LNJ196641 LXB196639:LXF196641 MGX196639:MHB196641 MQT196639:MQX196641 NAP196639:NAT196641 NKL196639:NKP196641 NUH196639:NUL196641 OED196639:OEH196641 ONZ196639:OOD196641 OXV196639:OXZ196641 PHR196639:PHV196641 PRN196639:PRR196641 QBJ196639:QBN196641 QLF196639:QLJ196641 QVB196639:QVF196641 REX196639:RFB196641 ROT196639:ROX196641 RYP196639:RYT196641 SIL196639:SIP196641 SSH196639:SSL196641 TCD196639:TCH196641 TLZ196639:TMD196641 TVV196639:TVZ196641 UFR196639:UFV196641 UPN196639:UPR196641 UZJ196639:UZN196641 VJF196639:VJJ196641 VTB196639:VTF196641 WCX196639:WDB196641 WMT196639:WMX196641 WWP196639:WWT196641 AH262175:AL262177 KD262175:KH262177 TZ262175:UD262177 ADV262175:ADZ262177 ANR262175:ANV262177 AXN262175:AXR262177 BHJ262175:BHN262177 BRF262175:BRJ262177 CBB262175:CBF262177 CKX262175:CLB262177 CUT262175:CUX262177 DEP262175:DET262177 DOL262175:DOP262177 DYH262175:DYL262177 EID262175:EIH262177 ERZ262175:ESD262177 FBV262175:FBZ262177 FLR262175:FLV262177 FVN262175:FVR262177 GFJ262175:GFN262177 GPF262175:GPJ262177 GZB262175:GZF262177 HIX262175:HJB262177 HST262175:HSX262177 ICP262175:ICT262177 IML262175:IMP262177 IWH262175:IWL262177 JGD262175:JGH262177 JPZ262175:JQD262177 JZV262175:JZZ262177 KJR262175:KJV262177 KTN262175:KTR262177 LDJ262175:LDN262177 LNF262175:LNJ262177 LXB262175:LXF262177 MGX262175:MHB262177 MQT262175:MQX262177 NAP262175:NAT262177 NKL262175:NKP262177 NUH262175:NUL262177 OED262175:OEH262177 ONZ262175:OOD262177 OXV262175:OXZ262177 PHR262175:PHV262177 PRN262175:PRR262177 QBJ262175:QBN262177 QLF262175:QLJ262177 QVB262175:QVF262177 REX262175:RFB262177 ROT262175:ROX262177 RYP262175:RYT262177 SIL262175:SIP262177 SSH262175:SSL262177 TCD262175:TCH262177 TLZ262175:TMD262177 TVV262175:TVZ262177 UFR262175:UFV262177 UPN262175:UPR262177 UZJ262175:UZN262177 VJF262175:VJJ262177 VTB262175:VTF262177 WCX262175:WDB262177 WMT262175:WMX262177 WWP262175:WWT262177 AH327711:AL327713 KD327711:KH327713 TZ327711:UD327713 ADV327711:ADZ327713 ANR327711:ANV327713 AXN327711:AXR327713 BHJ327711:BHN327713 BRF327711:BRJ327713 CBB327711:CBF327713 CKX327711:CLB327713 CUT327711:CUX327713 DEP327711:DET327713 DOL327711:DOP327713 DYH327711:DYL327713 EID327711:EIH327713 ERZ327711:ESD327713 FBV327711:FBZ327713 FLR327711:FLV327713 FVN327711:FVR327713 GFJ327711:GFN327713 GPF327711:GPJ327713 GZB327711:GZF327713 HIX327711:HJB327713 HST327711:HSX327713 ICP327711:ICT327713 IML327711:IMP327713 IWH327711:IWL327713 JGD327711:JGH327713 JPZ327711:JQD327713 JZV327711:JZZ327713 KJR327711:KJV327713 KTN327711:KTR327713 LDJ327711:LDN327713 LNF327711:LNJ327713 LXB327711:LXF327713 MGX327711:MHB327713 MQT327711:MQX327713 NAP327711:NAT327713 NKL327711:NKP327713 NUH327711:NUL327713 OED327711:OEH327713 ONZ327711:OOD327713 OXV327711:OXZ327713 PHR327711:PHV327713 PRN327711:PRR327713 QBJ327711:QBN327713 QLF327711:QLJ327713 QVB327711:QVF327713 REX327711:RFB327713 ROT327711:ROX327713 RYP327711:RYT327713 SIL327711:SIP327713 SSH327711:SSL327713 TCD327711:TCH327713 TLZ327711:TMD327713 TVV327711:TVZ327713 UFR327711:UFV327713 UPN327711:UPR327713 UZJ327711:UZN327713 VJF327711:VJJ327713 VTB327711:VTF327713 WCX327711:WDB327713 WMT327711:WMX327713 WWP327711:WWT327713 AH393247:AL393249 KD393247:KH393249 TZ393247:UD393249 ADV393247:ADZ393249 ANR393247:ANV393249 AXN393247:AXR393249 BHJ393247:BHN393249 BRF393247:BRJ393249 CBB393247:CBF393249 CKX393247:CLB393249 CUT393247:CUX393249 DEP393247:DET393249 DOL393247:DOP393249 DYH393247:DYL393249 EID393247:EIH393249 ERZ393247:ESD393249 FBV393247:FBZ393249 FLR393247:FLV393249 FVN393247:FVR393249 GFJ393247:GFN393249 GPF393247:GPJ393249 GZB393247:GZF393249 HIX393247:HJB393249 HST393247:HSX393249 ICP393247:ICT393249 IML393247:IMP393249 IWH393247:IWL393249 JGD393247:JGH393249 JPZ393247:JQD393249 JZV393247:JZZ393249 KJR393247:KJV393249 KTN393247:KTR393249 LDJ393247:LDN393249 LNF393247:LNJ393249 LXB393247:LXF393249 MGX393247:MHB393249 MQT393247:MQX393249 NAP393247:NAT393249 NKL393247:NKP393249 NUH393247:NUL393249 OED393247:OEH393249 ONZ393247:OOD393249 OXV393247:OXZ393249 PHR393247:PHV393249 PRN393247:PRR393249 QBJ393247:QBN393249 QLF393247:QLJ393249 QVB393247:QVF393249 REX393247:RFB393249 ROT393247:ROX393249 RYP393247:RYT393249 SIL393247:SIP393249 SSH393247:SSL393249 TCD393247:TCH393249 TLZ393247:TMD393249 TVV393247:TVZ393249 UFR393247:UFV393249 UPN393247:UPR393249 UZJ393247:UZN393249 VJF393247:VJJ393249 VTB393247:VTF393249 WCX393247:WDB393249 WMT393247:WMX393249 WWP393247:WWT393249 AH458783:AL458785 KD458783:KH458785 TZ458783:UD458785 ADV458783:ADZ458785 ANR458783:ANV458785 AXN458783:AXR458785 BHJ458783:BHN458785 BRF458783:BRJ458785 CBB458783:CBF458785 CKX458783:CLB458785 CUT458783:CUX458785 DEP458783:DET458785 DOL458783:DOP458785 DYH458783:DYL458785 EID458783:EIH458785 ERZ458783:ESD458785 FBV458783:FBZ458785 FLR458783:FLV458785 FVN458783:FVR458785 GFJ458783:GFN458785 GPF458783:GPJ458785 GZB458783:GZF458785 HIX458783:HJB458785 HST458783:HSX458785 ICP458783:ICT458785 IML458783:IMP458785 IWH458783:IWL458785 JGD458783:JGH458785 JPZ458783:JQD458785 JZV458783:JZZ458785 KJR458783:KJV458785 KTN458783:KTR458785 LDJ458783:LDN458785 LNF458783:LNJ458785 LXB458783:LXF458785 MGX458783:MHB458785 MQT458783:MQX458785 NAP458783:NAT458785 NKL458783:NKP458785 NUH458783:NUL458785 OED458783:OEH458785 ONZ458783:OOD458785 OXV458783:OXZ458785 PHR458783:PHV458785 PRN458783:PRR458785 QBJ458783:QBN458785 QLF458783:QLJ458785 QVB458783:QVF458785 REX458783:RFB458785 ROT458783:ROX458785 RYP458783:RYT458785 SIL458783:SIP458785 SSH458783:SSL458785 TCD458783:TCH458785 TLZ458783:TMD458785 TVV458783:TVZ458785 UFR458783:UFV458785 UPN458783:UPR458785 UZJ458783:UZN458785 VJF458783:VJJ458785 VTB458783:VTF458785 WCX458783:WDB458785 WMT458783:WMX458785 WWP458783:WWT458785 AH524319:AL524321 KD524319:KH524321 TZ524319:UD524321 ADV524319:ADZ524321 ANR524319:ANV524321 AXN524319:AXR524321 BHJ524319:BHN524321 BRF524319:BRJ524321 CBB524319:CBF524321 CKX524319:CLB524321 CUT524319:CUX524321 DEP524319:DET524321 DOL524319:DOP524321 DYH524319:DYL524321 EID524319:EIH524321 ERZ524319:ESD524321 FBV524319:FBZ524321 FLR524319:FLV524321 FVN524319:FVR524321 GFJ524319:GFN524321 GPF524319:GPJ524321 GZB524319:GZF524321 HIX524319:HJB524321 HST524319:HSX524321 ICP524319:ICT524321 IML524319:IMP524321 IWH524319:IWL524321 JGD524319:JGH524321 JPZ524319:JQD524321 JZV524319:JZZ524321 KJR524319:KJV524321 KTN524319:KTR524321 LDJ524319:LDN524321 LNF524319:LNJ524321 LXB524319:LXF524321 MGX524319:MHB524321 MQT524319:MQX524321 NAP524319:NAT524321 NKL524319:NKP524321 NUH524319:NUL524321 OED524319:OEH524321 ONZ524319:OOD524321 OXV524319:OXZ524321 PHR524319:PHV524321 PRN524319:PRR524321 QBJ524319:QBN524321 QLF524319:QLJ524321 QVB524319:QVF524321 REX524319:RFB524321 ROT524319:ROX524321 RYP524319:RYT524321 SIL524319:SIP524321 SSH524319:SSL524321 TCD524319:TCH524321 TLZ524319:TMD524321 TVV524319:TVZ524321 UFR524319:UFV524321 UPN524319:UPR524321 UZJ524319:UZN524321 VJF524319:VJJ524321 VTB524319:VTF524321 WCX524319:WDB524321 WMT524319:WMX524321 WWP524319:WWT524321 AH589855:AL589857 KD589855:KH589857 TZ589855:UD589857 ADV589855:ADZ589857 ANR589855:ANV589857 AXN589855:AXR589857 BHJ589855:BHN589857 BRF589855:BRJ589857 CBB589855:CBF589857 CKX589855:CLB589857 CUT589855:CUX589857 DEP589855:DET589857 DOL589855:DOP589857 DYH589855:DYL589857 EID589855:EIH589857 ERZ589855:ESD589857 FBV589855:FBZ589857 FLR589855:FLV589857 FVN589855:FVR589857 GFJ589855:GFN589857 GPF589855:GPJ589857 GZB589855:GZF589857 HIX589855:HJB589857 HST589855:HSX589857 ICP589855:ICT589857 IML589855:IMP589857 IWH589855:IWL589857 JGD589855:JGH589857 JPZ589855:JQD589857 JZV589855:JZZ589857 KJR589855:KJV589857 KTN589855:KTR589857 LDJ589855:LDN589857 LNF589855:LNJ589857 LXB589855:LXF589857 MGX589855:MHB589857 MQT589855:MQX589857 NAP589855:NAT589857 NKL589855:NKP589857 NUH589855:NUL589857 OED589855:OEH589857 ONZ589855:OOD589857 OXV589855:OXZ589857 PHR589855:PHV589857 PRN589855:PRR589857 QBJ589855:QBN589857 QLF589855:QLJ589857 QVB589855:QVF589857 REX589855:RFB589857 ROT589855:ROX589857 RYP589855:RYT589857 SIL589855:SIP589857 SSH589855:SSL589857 TCD589855:TCH589857 TLZ589855:TMD589857 TVV589855:TVZ589857 UFR589855:UFV589857 UPN589855:UPR589857 UZJ589855:UZN589857 VJF589855:VJJ589857 VTB589855:VTF589857 WCX589855:WDB589857 WMT589855:WMX589857 WWP589855:WWT589857 AH655391:AL655393 KD655391:KH655393 TZ655391:UD655393 ADV655391:ADZ655393 ANR655391:ANV655393 AXN655391:AXR655393 BHJ655391:BHN655393 BRF655391:BRJ655393 CBB655391:CBF655393 CKX655391:CLB655393 CUT655391:CUX655393 DEP655391:DET655393 DOL655391:DOP655393 DYH655391:DYL655393 EID655391:EIH655393 ERZ655391:ESD655393 FBV655391:FBZ655393 FLR655391:FLV655393 FVN655391:FVR655393 GFJ655391:GFN655393 GPF655391:GPJ655393 GZB655391:GZF655393 HIX655391:HJB655393 HST655391:HSX655393 ICP655391:ICT655393 IML655391:IMP655393 IWH655391:IWL655393 JGD655391:JGH655393 JPZ655391:JQD655393 JZV655391:JZZ655393 KJR655391:KJV655393 KTN655391:KTR655393 LDJ655391:LDN655393 LNF655391:LNJ655393 LXB655391:LXF655393 MGX655391:MHB655393 MQT655391:MQX655393 NAP655391:NAT655393 NKL655391:NKP655393 NUH655391:NUL655393 OED655391:OEH655393 ONZ655391:OOD655393 OXV655391:OXZ655393 PHR655391:PHV655393 PRN655391:PRR655393 QBJ655391:QBN655393 QLF655391:QLJ655393 QVB655391:QVF655393 REX655391:RFB655393 ROT655391:ROX655393 RYP655391:RYT655393 SIL655391:SIP655393 SSH655391:SSL655393 TCD655391:TCH655393 TLZ655391:TMD655393 TVV655391:TVZ655393 UFR655391:UFV655393 UPN655391:UPR655393 UZJ655391:UZN655393 VJF655391:VJJ655393 VTB655391:VTF655393 WCX655391:WDB655393 WMT655391:WMX655393 WWP655391:WWT655393 AH720927:AL720929 KD720927:KH720929 TZ720927:UD720929 ADV720927:ADZ720929 ANR720927:ANV720929 AXN720927:AXR720929 BHJ720927:BHN720929 BRF720927:BRJ720929 CBB720927:CBF720929 CKX720927:CLB720929 CUT720927:CUX720929 DEP720927:DET720929 DOL720927:DOP720929 DYH720927:DYL720929 EID720927:EIH720929 ERZ720927:ESD720929 FBV720927:FBZ720929 FLR720927:FLV720929 FVN720927:FVR720929 GFJ720927:GFN720929 GPF720927:GPJ720929 GZB720927:GZF720929 HIX720927:HJB720929 HST720927:HSX720929 ICP720927:ICT720929 IML720927:IMP720929 IWH720927:IWL720929 JGD720927:JGH720929 JPZ720927:JQD720929 JZV720927:JZZ720929 KJR720927:KJV720929 KTN720927:KTR720929 LDJ720927:LDN720929 LNF720927:LNJ720929 LXB720927:LXF720929 MGX720927:MHB720929 MQT720927:MQX720929 NAP720927:NAT720929 NKL720927:NKP720929 NUH720927:NUL720929 OED720927:OEH720929 ONZ720927:OOD720929 OXV720927:OXZ720929 PHR720927:PHV720929 PRN720927:PRR720929 QBJ720927:QBN720929 QLF720927:QLJ720929 QVB720927:QVF720929 REX720927:RFB720929 ROT720927:ROX720929 RYP720927:RYT720929 SIL720927:SIP720929 SSH720927:SSL720929 TCD720927:TCH720929 TLZ720927:TMD720929 TVV720927:TVZ720929 UFR720927:UFV720929 UPN720927:UPR720929 UZJ720927:UZN720929 VJF720927:VJJ720929 VTB720927:VTF720929 WCX720927:WDB720929 WMT720927:WMX720929 WWP720927:WWT720929 AH786463:AL786465 KD786463:KH786465 TZ786463:UD786465 ADV786463:ADZ786465 ANR786463:ANV786465 AXN786463:AXR786465 BHJ786463:BHN786465 BRF786463:BRJ786465 CBB786463:CBF786465 CKX786463:CLB786465 CUT786463:CUX786465 DEP786463:DET786465 DOL786463:DOP786465 DYH786463:DYL786465 EID786463:EIH786465 ERZ786463:ESD786465 FBV786463:FBZ786465 FLR786463:FLV786465 FVN786463:FVR786465 GFJ786463:GFN786465 GPF786463:GPJ786465 GZB786463:GZF786465 HIX786463:HJB786465 HST786463:HSX786465 ICP786463:ICT786465 IML786463:IMP786465 IWH786463:IWL786465 JGD786463:JGH786465 JPZ786463:JQD786465 JZV786463:JZZ786465 KJR786463:KJV786465 KTN786463:KTR786465 LDJ786463:LDN786465 LNF786463:LNJ786465 LXB786463:LXF786465 MGX786463:MHB786465 MQT786463:MQX786465 NAP786463:NAT786465 NKL786463:NKP786465 NUH786463:NUL786465 OED786463:OEH786465 ONZ786463:OOD786465 OXV786463:OXZ786465 PHR786463:PHV786465 PRN786463:PRR786465 QBJ786463:QBN786465 QLF786463:QLJ786465 QVB786463:QVF786465 REX786463:RFB786465 ROT786463:ROX786465 RYP786463:RYT786465 SIL786463:SIP786465 SSH786463:SSL786465 TCD786463:TCH786465 TLZ786463:TMD786465 TVV786463:TVZ786465 UFR786463:UFV786465 UPN786463:UPR786465 UZJ786463:UZN786465 VJF786463:VJJ786465 VTB786463:VTF786465 WCX786463:WDB786465 WMT786463:WMX786465 WWP786463:WWT786465 AH851999:AL852001 KD851999:KH852001 TZ851999:UD852001 ADV851999:ADZ852001 ANR851999:ANV852001 AXN851999:AXR852001 BHJ851999:BHN852001 BRF851999:BRJ852001 CBB851999:CBF852001 CKX851999:CLB852001 CUT851999:CUX852001 DEP851999:DET852001 DOL851999:DOP852001 DYH851999:DYL852001 EID851999:EIH852001 ERZ851999:ESD852001 FBV851999:FBZ852001 FLR851999:FLV852001 FVN851999:FVR852001 GFJ851999:GFN852001 GPF851999:GPJ852001 GZB851999:GZF852001 HIX851999:HJB852001 HST851999:HSX852001 ICP851999:ICT852001 IML851999:IMP852001 IWH851999:IWL852001 JGD851999:JGH852001 JPZ851999:JQD852001 JZV851999:JZZ852001 KJR851999:KJV852001 KTN851999:KTR852001 LDJ851999:LDN852001 LNF851999:LNJ852001 LXB851999:LXF852001 MGX851999:MHB852001 MQT851999:MQX852001 NAP851999:NAT852001 NKL851999:NKP852001 NUH851999:NUL852001 OED851999:OEH852001 ONZ851999:OOD852001 OXV851999:OXZ852001 PHR851999:PHV852001 PRN851999:PRR852001 QBJ851999:QBN852001 QLF851999:QLJ852001 QVB851999:QVF852001 REX851999:RFB852001 ROT851999:ROX852001 RYP851999:RYT852001 SIL851999:SIP852001 SSH851999:SSL852001 TCD851999:TCH852001 TLZ851999:TMD852001 TVV851999:TVZ852001 UFR851999:UFV852001 UPN851999:UPR852001 UZJ851999:UZN852001 VJF851999:VJJ852001 VTB851999:VTF852001 WCX851999:WDB852001 WMT851999:WMX852001 WWP851999:WWT852001 AH917535:AL917537 KD917535:KH917537 TZ917535:UD917537 ADV917535:ADZ917537 ANR917535:ANV917537 AXN917535:AXR917537 BHJ917535:BHN917537 BRF917535:BRJ917537 CBB917535:CBF917537 CKX917535:CLB917537 CUT917535:CUX917537 DEP917535:DET917537 DOL917535:DOP917537 DYH917535:DYL917537 EID917535:EIH917537 ERZ917535:ESD917537 FBV917535:FBZ917537 FLR917535:FLV917537 FVN917535:FVR917537 GFJ917535:GFN917537 GPF917535:GPJ917537 GZB917535:GZF917537 HIX917535:HJB917537 HST917535:HSX917537 ICP917535:ICT917537 IML917535:IMP917537 IWH917535:IWL917537 JGD917535:JGH917537 JPZ917535:JQD917537 JZV917535:JZZ917537 KJR917535:KJV917537 KTN917535:KTR917537 LDJ917535:LDN917537 LNF917535:LNJ917537 LXB917535:LXF917537 MGX917535:MHB917537 MQT917535:MQX917537 NAP917535:NAT917537 NKL917535:NKP917537 NUH917535:NUL917537 OED917535:OEH917537 ONZ917535:OOD917537 OXV917535:OXZ917537 PHR917535:PHV917537 PRN917535:PRR917537 QBJ917535:QBN917537 QLF917535:QLJ917537 QVB917535:QVF917537 REX917535:RFB917537 ROT917535:ROX917537 RYP917535:RYT917537 SIL917535:SIP917537 SSH917535:SSL917537 TCD917535:TCH917537 TLZ917535:TMD917537 TVV917535:TVZ917537 UFR917535:UFV917537 UPN917535:UPR917537 UZJ917535:UZN917537 VJF917535:VJJ917537 VTB917535:VTF917537 WCX917535:WDB917537 WMT917535:WMX917537 WWP917535:WWT917537 AH983071:AL983073 KD983071:KH983073 TZ983071:UD983073 ADV983071:ADZ983073 ANR983071:ANV983073 AXN983071:AXR983073 BHJ983071:BHN983073 BRF983071:BRJ983073 CBB983071:CBF983073 CKX983071:CLB983073 CUT983071:CUX983073 DEP983071:DET983073 DOL983071:DOP983073 DYH983071:DYL983073 EID983071:EIH983073 ERZ983071:ESD983073 FBV983071:FBZ983073 FLR983071:FLV983073 FVN983071:FVR983073 GFJ983071:GFN983073 GPF983071:GPJ983073 GZB983071:GZF983073 HIX983071:HJB983073 HST983071:HSX983073 ICP983071:ICT983073 IML983071:IMP983073 IWH983071:IWL983073 JGD983071:JGH983073 JPZ983071:JQD983073 JZV983071:JZZ983073 KJR983071:KJV983073 KTN983071:KTR983073 LDJ983071:LDN983073 LNF983071:LNJ983073 LXB983071:LXF983073 MGX983071:MHB983073 MQT983071:MQX983073 NAP983071:NAT983073 NKL983071:NKP983073 NUH983071:NUL983073 OED983071:OEH983073 ONZ983071:OOD983073 OXV983071:OXZ983073 PHR983071:PHV983073 PRN983071:PRR983073 QBJ983071:QBN983073 QLF983071:QLJ983073 QVB983071:QVF983073 REX983071:RFB983073 ROT983071:ROX983073 RYP983071:RYT983073 SIL983071:SIP983073 SSH983071:SSL983073 TCD983071:TCH983073 TLZ983071:TMD983073 TVV983071:TVZ983073 UFR983071:UFV983073 UPN983071:UPR983073 UZJ983071:UZN983073 VJF983071:VJJ983073 VTB983071:VTF983073 WCX983071:WDB983073 WMT983071:WMX983073" xr:uid="{722F5427-A1B8-4083-9A32-4807A1D24C49}">
      <formula1>"336,673,1009"</formula1>
    </dataValidation>
  </dataValidations>
  <printOptions horizontalCentered="1"/>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98793-F8CD-4671-B7C3-7954E7123A00}">
  <sheetPr>
    <pageSetUpPr fitToPage="1"/>
  </sheetPr>
  <dimension ref="A1:CS109"/>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60" customWidth="1"/>
    <col min="2" max="40" width="2" style="60" customWidth="1"/>
    <col min="41" max="47" width="1.88671875" style="60" customWidth="1"/>
    <col min="48" max="48" width="3.33203125" style="60" customWidth="1"/>
    <col min="49" max="51" width="1.88671875" style="60" customWidth="1"/>
    <col min="52" max="52" width="48.6640625" style="60"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9.95" customHeight="1">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228"/>
      <c r="AJ1" s="228"/>
      <c r="AK1" s="228"/>
      <c r="AL1" s="494" t="s">
        <v>221</v>
      </c>
      <c r="AM1" s="494"/>
      <c r="AN1" s="494"/>
      <c r="AO1" s="494"/>
      <c r="AP1" s="495">
        <f>請求書!AP1</f>
        <v>0</v>
      </c>
      <c r="AQ1" s="496"/>
      <c r="AR1" s="496"/>
      <c r="AS1" s="496"/>
      <c r="AT1" s="496"/>
      <c r="AU1" s="496"/>
      <c r="AV1" s="496"/>
      <c r="AW1" s="496"/>
      <c r="AX1" s="496"/>
    </row>
    <row r="2" spans="1:97" ht="18" customHeight="1">
      <c r="AK2" s="229"/>
      <c r="AL2" s="497">
        <f ca="1">請求書!$AI$2</f>
        <v>45882</v>
      </c>
      <c r="AM2" s="497"/>
      <c r="AN2" s="497"/>
      <c r="AO2" s="497"/>
      <c r="AP2" s="497"/>
      <c r="AQ2" s="497"/>
      <c r="AR2" s="497"/>
      <c r="AS2" s="497"/>
      <c r="AT2" s="497"/>
      <c r="AU2" s="497"/>
      <c r="AV2" s="497"/>
      <c r="AW2" s="497"/>
      <c r="AX2" s="497"/>
      <c r="AZ2" s="184"/>
      <c r="BA2" s="184"/>
      <c r="BB2" s="184"/>
      <c r="BC2" s="184"/>
      <c r="BD2" s="184"/>
      <c r="BE2" s="184"/>
      <c r="BF2" s="184"/>
      <c r="BG2" s="184"/>
      <c r="BH2" s="184"/>
      <c r="BI2" s="184"/>
      <c r="BJ2" s="184"/>
      <c r="BK2" s="184"/>
      <c r="BL2" s="184"/>
      <c r="BM2" s="184"/>
      <c r="BN2" s="184"/>
      <c r="BO2" s="184"/>
      <c r="BP2" s="184"/>
      <c r="BQ2" s="184"/>
      <c r="BR2" s="184"/>
      <c r="BS2" s="184"/>
      <c r="BT2" s="184"/>
      <c r="BU2" s="213"/>
      <c r="BV2" s="213"/>
      <c r="BW2" s="213"/>
      <c r="BX2" s="213"/>
      <c r="BY2" s="213"/>
      <c r="BZ2" s="213"/>
      <c r="CA2" s="213"/>
      <c r="CB2" s="213"/>
      <c r="CC2" s="184"/>
      <c r="CD2" s="184"/>
      <c r="CE2" s="184"/>
      <c r="CF2" s="184"/>
      <c r="CG2" s="184"/>
      <c r="CH2" s="184"/>
      <c r="CI2" s="184"/>
      <c r="CJ2" s="184"/>
      <c r="CK2" s="185"/>
      <c r="CL2" s="185"/>
      <c r="CM2" s="185"/>
      <c r="CN2" s="186"/>
      <c r="CO2" s="186"/>
      <c r="CP2" s="186"/>
      <c r="CQ2" s="186"/>
      <c r="CR2" s="186"/>
      <c r="CS2" s="186"/>
    </row>
    <row r="3" spans="1:97" ht="18" customHeight="1">
      <c r="AR3" s="498"/>
      <c r="AS3" s="498"/>
      <c r="AT3" s="498"/>
      <c r="AZ3" s="184"/>
      <c r="BA3" s="184"/>
      <c r="BB3" s="184"/>
      <c r="BC3" s="184"/>
      <c r="BD3" s="184"/>
      <c r="BE3" s="184"/>
      <c r="BF3" s="184"/>
      <c r="BG3" s="184"/>
      <c r="BH3" s="184"/>
      <c r="BI3" s="184"/>
      <c r="BJ3" s="184"/>
      <c r="BK3" s="184"/>
      <c r="BL3" s="184"/>
      <c r="BM3" s="184"/>
      <c r="BN3" s="184"/>
      <c r="BO3" s="184"/>
      <c r="BP3" s="184"/>
      <c r="BQ3" s="184"/>
      <c r="BR3" s="184"/>
      <c r="BS3" s="184"/>
      <c r="BT3" s="184"/>
      <c r="BU3" s="213"/>
      <c r="BV3" s="213"/>
      <c r="BW3" s="213"/>
      <c r="BX3" s="213"/>
      <c r="BY3" s="213"/>
      <c r="BZ3" s="213"/>
      <c r="CA3" s="213"/>
      <c r="CB3" s="213"/>
      <c r="CC3" s="184"/>
      <c r="CD3" s="184"/>
      <c r="CE3" s="184"/>
      <c r="CF3" s="184"/>
      <c r="CG3" s="184"/>
      <c r="CH3" s="184"/>
      <c r="CI3" s="184"/>
      <c r="CJ3" s="184"/>
      <c r="CK3" s="185"/>
      <c r="CL3" s="185"/>
      <c r="CM3" s="185"/>
      <c r="CN3" s="186"/>
      <c r="CO3" s="186"/>
      <c r="CP3" s="186"/>
      <c r="CQ3" s="186"/>
      <c r="CR3" s="186"/>
      <c r="CS3" s="186"/>
    </row>
    <row r="4" spans="1:97" ht="6" customHeight="1">
      <c r="A4" s="499" t="s">
        <v>222</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Z4" s="184"/>
      <c r="BA4" s="184"/>
      <c r="BB4" s="184"/>
      <c r="BC4" s="184"/>
      <c r="BD4" s="184"/>
      <c r="BE4" s="184"/>
      <c r="BF4" s="184"/>
      <c r="BG4" s="184"/>
      <c r="BH4" s="184"/>
      <c r="BI4" s="184"/>
      <c r="BJ4" s="184"/>
      <c r="BK4" s="184"/>
      <c r="BL4" s="184"/>
      <c r="BM4" s="184"/>
      <c r="BN4" s="184"/>
      <c r="BO4" s="184"/>
      <c r="BP4" s="184"/>
      <c r="BQ4" s="184"/>
      <c r="BR4" s="184"/>
      <c r="BS4" s="184"/>
      <c r="BT4" s="184"/>
      <c r="BU4" s="189"/>
      <c r="BV4" s="189"/>
      <c r="BW4" s="189"/>
      <c r="BX4" s="189"/>
      <c r="BY4" s="189"/>
      <c r="BZ4" s="189"/>
      <c r="CA4" s="189"/>
      <c r="CB4" s="189"/>
      <c r="CC4" s="189"/>
      <c r="CD4" s="189"/>
      <c r="CE4" s="189"/>
      <c r="CF4" s="189"/>
      <c r="CG4" s="189"/>
      <c r="CH4" s="189"/>
      <c r="CI4" s="189"/>
      <c r="CJ4" s="189"/>
      <c r="CK4" s="185"/>
      <c r="CL4" s="185"/>
      <c r="CM4" s="185"/>
      <c r="CN4" s="190"/>
      <c r="CO4" s="190"/>
      <c r="CP4" s="190"/>
      <c r="CQ4" s="190"/>
      <c r="CR4" s="190"/>
      <c r="CS4" s="190"/>
    </row>
    <row r="5" spans="1:97" s="191" customFormat="1" ht="18"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Z5" s="184"/>
      <c r="BA5" s="184"/>
      <c r="BB5" s="184"/>
      <c r="BC5" s="184"/>
      <c r="BD5" s="184"/>
      <c r="BE5" s="184"/>
      <c r="BF5" s="184"/>
      <c r="BG5" s="184"/>
      <c r="BH5" s="184"/>
      <c r="BI5" s="184"/>
      <c r="BJ5" s="184"/>
      <c r="BK5" s="184"/>
      <c r="BL5" s="184"/>
      <c r="BM5" s="184"/>
      <c r="BN5" s="184"/>
      <c r="BO5" s="184"/>
      <c r="BP5" s="184"/>
      <c r="BQ5" s="184"/>
      <c r="BR5" s="184"/>
      <c r="BS5" s="184"/>
      <c r="BT5" s="184"/>
    </row>
    <row r="6" spans="1:97" s="191" customFormat="1" ht="18" customHeight="1">
      <c r="A6" s="499"/>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Z6" s="184"/>
      <c r="BA6" s="184"/>
      <c r="BB6" s="184"/>
      <c r="BC6" s="184"/>
      <c r="BD6" s="184"/>
      <c r="BE6" s="184"/>
      <c r="BF6" s="184"/>
      <c r="BG6" s="184"/>
      <c r="BH6" s="184"/>
      <c r="BI6" s="184"/>
      <c r="BJ6" s="184"/>
      <c r="BK6" s="184"/>
      <c r="BL6" s="184"/>
      <c r="BM6" s="184"/>
      <c r="BN6" s="184"/>
      <c r="BO6" s="184"/>
      <c r="BP6" s="184"/>
      <c r="BQ6" s="184"/>
      <c r="BR6" s="184"/>
      <c r="BS6" s="184"/>
      <c r="BT6" s="184"/>
    </row>
    <row r="7" spans="1:97" s="191" customFormat="1" ht="18" customHeight="1">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Z7" s="184"/>
      <c r="BA7" s="184"/>
      <c r="BB7" s="184"/>
      <c r="BC7" s="184"/>
      <c r="BD7" s="184"/>
      <c r="BE7" s="184"/>
      <c r="BF7" s="184"/>
      <c r="BG7" s="184"/>
      <c r="BH7" s="184"/>
      <c r="BI7" s="184"/>
      <c r="BJ7" s="184"/>
      <c r="BK7" s="184"/>
      <c r="BL7" s="184"/>
      <c r="BM7" s="184"/>
      <c r="BN7" s="184"/>
      <c r="BO7" s="184"/>
      <c r="BP7" s="184"/>
      <c r="BQ7" s="184"/>
      <c r="BR7" s="184"/>
      <c r="BS7" s="184"/>
      <c r="BT7" s="184"/>
    </row>
    <row r="8" spans="1:97" ht="18" customHeight="1">
      <c r="C8" s="490">
        <f>請求書!$C$8</f>
        <v>0</v>
      </c>
      <c r="D8" s="490"/>
      <c r="E8" s="490"/>
      <c r="F8" s="490"/>
      <c r="G8" s="490"/>
      <c r="H8" s="490"/>
      <c r="I8" s="490"/>
      <c r="J8" s="490"/>
      <c r="K8" s="490"/>
      <c r="L8" s="490"/>
      <c r="M8" s="490"/>
      <c r="N8" s="490"/>
      <c r="O8" s="490"/>
      <c r="P8" s="490"/>
      <c r="Q8" s="490"/>
      <c r="R8" s="490"/>
      <c r="S8" s="490"/>
      <c r="T8" s="490"/>
      <c r="U8" s="490"/>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5"/>
      <c r="CL8" s="185"/>
      <c r="CM8" s="185"/>
      <c r="CN8" s="186"/>
      <c r="CO8" s="186"/>
      <c r="CP8" s="186"/>
      <c r="CQ8" s="186"/>
      <c r="CR8" s="186"/>
      <c r="CS8" s="186"/>
    </row>
    <row r="9" spans="1:97" ht="18" customHeight="1">
      <c r="C9" s="490"/>
      <c r="D9" s="490"/>
      <c r="E9" s="490"/>
      <c r="F9" s="490"/>
      <c r="G9" s="490"/>
      <c r="H9" s="490"/>
      <c r="I9" s="490"/>
      <c r="J9" s="490"/>
      <c r="K9" s="490"/>
      <c r="L9" s="490"/>
      <c r="M9" s="490"/>
      <c r="N9" s="490"/>
      <c r="O9" s="490"/>
      <c r="P9" s="490"/>
      <c r="Q9" s="490"/>
      <c r="R9" s="490"/>
      <c r="S9" s="490"/>
      <c r="T9" s="490"/>
      <c r="U9" s="490"/>
      <c r="V9" s="492" t="str">
        <f>請求書!$V$9</f>
        <v>御中</v>
      </c>
      <c r="W9" s="492"/>
      <c r="X9" s="492"/>
      <c r="Y9" s="192"/>
      <c r="Z9" s="192"/>
      <c r="AA9" s="182"/>
      <c r="AB9" s="182"/>
      <c r="AC9" s="182"/>
      <c r="AD9" s="182"/>
      <c r="AE9" s="182"/>
      <c r="AF9" s="182"/>
      <c r="AG9" s="182"/>
      <c r="AH9" s="182"/>
      <c r="AI9" s="182"/>
      <c r="AJ9" s="182"/>
      <c r="AK9" s="182"/>
      <c r="AL9" s="182"/>
      <c r="AM9" s="182"/>
      <c r="AN9" s="182"/>
      <c r="AZ9" s="193"/>
      <c r="BA9" s="213"/>
      <c r="BB9" s="213"/>
      <c r="BC9" s="213"/>
      <c r="BD9" s="213"/>
      <c r="BE9" s="213"/>
      <c r="BF9" s="213"/>
      <c r="BG9" s="213"/>
      <c r="BH9" s="213"/>
      <c r="BI9" s="213"/>
      <c r="BJ9" s="213"/>
      <c r="BK9" s="213"/>
      <c r="BL9" s="213"/>
      <c r="BM9" s="213"/>
      <c r="BN9" s="213"/>
      <c r="BO9" s="213"/>
      <c r="BP9" s="213"/>
      <c r="BQ9" s="184"/>
      <c r="BR9" s="184"/>
      <c r="BS9" s="184"/>
      <c r="BT9" s="184"/>
      <c r="BU9" s="184"/>
      <c r="BV9" s="184"/>
      <c r="BW9" s="184"/>
      <c r="BX9" s="184"/>
      <c r="BY9" s="184"/>
      <c r="BZ9" s="184"/>
      <c r="CA9" s="184"/>
      <c r="CB9" s="184"/>
      <c r="CC9" s="184"/>
      <c r="CD9" s="184"/>
      <c r="CE9" s="184"/>
      <c r="CF9" s="184"/>
      <c r="CG9" s="184"/>
      <c r="CH9" s="184"/>
      <c r="CI9" s="184"/>
      <c r="CJ9" s="184"/>
      <c r="CK9" s="185"/>
      <c r="CL9" s="185"/>
      <c r="CM9" s="185"/>
      <c r="CN9" s="186"/>
      <c r="CO9" s="186"/>
      <c r="CP9" s="186"/>
      <c r="CQ9" s="186"/>
      <c r="CR9" s="186"/>
      <c r="CS9" s="186"/>
    </row>
    <row r="10" spans="1:97" ht="18" customHeight="1" thickBot="1">
      <c r="C10" s="491"/>
      <c r="D10" s="491"/>
      <c r="E10" s="491"/>
      <c r="F10" s="491"/>
      <c r="G10" s="491"/>
      <c r="H10" s="491"/>
      <c r="I10" s="491"/>
      <c r="J10" s="491"/>
      <c r="K10" s="491"/>
      <c r="L10" s="491"/>
      <c r="M10" s="491"/>
      <c r="N10" s="491"/>
      <c r="O10" s="491"/>
      <c r="P10" s="491"/>
      <c r="Q10" s="491"/>
      <c r="R10" s="491"/>
      <c r="S10" s="491"/>
      <c r="T10" s="491"/>
      <c r="U10" s="491"/>
      <c r="V10" s="493"/>
      <c r="W10" s="493"/>
      <c r="X10" s="493"/>
      <c r="Y10" s="230"/>
      <c r="Z10" s="192"/>
      <c r="AA10" s="182"/>
      <c r="AB10" s="182"/>
      <c r="AC10" s="182"/>
      <c r="AD10" s="182"/>
      <c r="AE10" s="182"/>
      <c r="AF10" s="182"/>
      <c r="AG10" s="182"/>
      <c r="AH10" s="182"/>
      <c r="AI10" s="182"/>
      <c r="AJ10" s="182"/>
      <c r="AK10" s="182"/>
      <c r="AL10" s="182"/>
      <c r="AM10" s="182"/>
      <c r="AN10" s="182"/>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5"/>
      <c r="CL10" s="185"/>
      <c r="CM10" s="185"/>
      <c r="CN10" s="186"/>
      <c r="CO10" s="186"/>
      <c r="CP10" s="186"/>
      <c r="CQ10" s="186"/>
      <c r="CR10" s="186"/>
      <c r="CS10" s="186"/>
    </row>
    <row r="11" spans="1:97" ht="18" customHeight="1">
      <c r="A11" s="182"/>
      <c r="B11" s="182"/>
      <c r="C11" s="195"/>
      <c r="D11" s="195"/>
      <c r="E11" s="195"/>
      <c r="F11" s="195"/>
      <c r="G11" s="195"/>
      <c r="H11" s="195"/>
      <c r="I11" s="195"/>
      <c r="J11" s="195"/>
      <c r="K11" s="195"/>
      <c r="L11" s="195"/>
      <c r="M11" s="195"/>
      <c r="N11" s="195"/>
      <c r="O11" s="195"/>
      <c r="P11" s="195"/>
      <c r="Q11" s="195"/>
      <c r="R11" s="195"/>
      <c r="S11" s="195"/>
      <c r="X11" s="182"/>
      <c r="Y11" s="182"/>
      <c r="Z11" s="182"/>
      <c r="AA11" s="196"/>
      <c r="AB11" s="182"/>
      <c r="AC11" s="182"/>
      <c r="AD11" s="182"/>
      <c r="AE11" s="182"/>
      <c r="AF11" s="182"/>
      <c r="AG11" s="182"/>
      <c r="AH11" s="182"/>
      <c r="AI11" s="182"/>
      <c r="AJ11" s="182"/>
      <c r="AK11" s="182"/>
      <c r="AL11" s="182"/>
      <c r="AM11" s="182"/>
      <c r="AN11" s="182"/>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5"/>
      <c r="CL11" s="185"/>
      <c r="CM11" s="185"/>
      <c r="CN11" s="190"/>
      <c r="CO11" s="190"/>
      <c r="CP11" s="190"/>
      <c r="CQ11" s="190"/>
      <c r="CR11" s="190"/>
      <c r="CS11" s="190"/>
    </row>
    <row r="12" spans="1:97" ht="18" customHeight="1">
      <c r="A12" s="182"/>
      <c r="B12" s="182"/>
      <c r="C12" s="195"/>
      <c r="D12" s="195"/>
      <c r="E12" s="195"/>
      <c r="F12" s="195"/>
      <c r="G12" s="195"/>
      <c r="H12" s="195"/>
      <c r="I12" s="195"/>
      <c r="J12" s="195"/>
      <c r="K12" s="195"/>
      <c r="L12" s="195"/>
      <c r="M12" s="195"/>
      <c r="N12" s="195"/>
      <c r="O12" s="195"/>
      <c r="P12" s="195"/>
      <c r="Q12" s="195"/>
      <c r="R12" s="195"/>
      <c r="S12" s="195"/>
      <c r="T12" s="195"/>
      <c r="U12" s="195"/>
      <c r="V12" s="195"/>
      <c r="W12" s="198"/>
      <c r="X12" s="198"/>
      <c r="Y12" s="198"/>
      <c r="Z12" s="198"/>
      <c r="AA12" s="500"/>
      <c r="AB12" s="501"/>
      <c r="AC12" s="501"/>
      <c r="AD12" s="501"/>
      <c r="AE12" s="501"/>
      <c r="AF12" s="501"/>
      <c r="AG12" s="501"/>
      <c r="AH12" s="501"/>
      <c r="AI12" s="501"/>
      <c r="AJ12" s="501"/>
      <c r="AK12" s="501"/>
      <c r="AL12" s="501"/>
      <c r="AM12" s="501"/>
      <c r="AN12" s="501"/>
      <c r="AO12" s="501"/>
      <c r="AP12" s="501"/>
      <c r="AQ12" s="501"/>
      <c r="AR12" s="501"/>
      <c r="AS12" s="501"/>
      <c r="AT12" s="501"/>
      <c r="AU12" s="501"/>
      <c r="AV12" s="501"/>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5"/>
      <c r="CL12" s="185"/>
      <c r="CM12" s="185"/>
      <c r="CN12" s="190"/>
      <c r="CO12" s="190"/>
      <c r="CP12" s="190"/>
      <c r="CQ12" s="190"/>
      <c r="CR12" s="190"/>
      <c r="CS12" s="190"/>
    </row>
    <row r="13" spans="1:97" ht="18" customHeight="1">
      <c r="A13" s="182"/>
      <c r="B13" s="182"/>
      <c r="N13" s="182"/>
      <c r="O13" s="182"/>
      <c r="P13" s="182"/>
      <c r="Q13" s="182"/>
      <c r="R13" s="182"/>
      <c r="S13" s="182"/>
      <c r="T13" s="198"/>
      <c r="U13" s="198"/>
      <c r="V13" s="198"/>
      <c r="W13" s="198"/>
      <c r="X13" s="198"/>
      <c r="Y13" s="198"/>
      <c r="Z13" s="198"/>
      <c r="AA13" s="502"/>
      <c r="AB13" s="503"/>
      <c r="AC13" s="503"/>
      <c r="AD13" s="503"/>
      <c r="AE13" s="503"/>
      <c r="AF13" s="503"/>
      <c r="AG13" s="503"/>
      <c r="AH13" s="503"/>
      <c r="AI13" s="503"/>
      <c r="AJ13" s="503"/>
      <c r="AK13" s="503"/>
      <c r="AL13" s="503"/>
      <c r="AM13" s="503"/>
      <c r="AN13" s="503"/>
      <c r="AO13" s="503"/>
      <c r="AP13" s="503"/>
      <c r="AQ13" s="503"/>
      <c r="AR13" s="503"/>
      <c r="AS13" s="503"/>
      <c r="AT13" s="503"/>
      <c r="AU13" s="503"/>
      <c r="AV13" s="503"/>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5"/>
      <c r="CL13" s="185"/>
      <c r="CM13" s="185"/>
      <c r="CN13" s="186"/>
      <c r="CO13" s="186"/>
      <c r="CP13" s="186"/>
      <c r="CQ13" s="186"/>
      <c r="CR13" s="186"/>
      <c r="CS13" s="186"/>
    </row>
    <row r="14" spans="1:97" ht="18" customHeight="1">
      <c r="A14" s="196"/>
      <c r="B14" s="196"/>
      <c r="C14" s="182"/>
      <c r="D14" s="182"/>
      <c r="E14" s="182"/>
      <c r="F14" s="182"/>
      <c r="G14" s="182"/>
      <c r="H14" s="182"/>
      <c r="S14" s="182"/>
      <c r="T14" s="198"/>
      <c r="U14" s="198"/>
      <c r="V14" s="198"/>
      <c r="W14" s="198"/>
      <c r="X14" s="198"/>
      <c r="Y14" s="198"/>
      <c r="Z14" s="198"/>
      <c r="AA14" s="199"/>
      <c r="AB14" s="200"/>
      <c r="AC14" s="200"/>
      <c r="AD14" s="200"/>
      <c r="AE14" s="200"/>
      <c r="AF14" s="200"/>
      <c r="AG14" s="200"/>
      <c r="AH14" s="200"/>
      <c r="AI14" s="200"/>
      <c r="AJ14" s="200"/>
      <c r="AK14" s="200"/>
      <c r="AL14" s="200"/>
      <c r="AM14" s="200"/>
      <c r="AN14" s="200"/>
      <c r="AO14" s="200"/>
      <c r="AP14" s="200"/>
      <c r="AQ14" s="200"/>
      <c r="AR14" s="200"/>
      <c r="AS14" s="200"/>
      <c r="AT14" s="200"/>
      <c r="AU14" s="200"/>
      <c r="AV14" s="200"/>
      <c r="AZ14" s="202"/>
      <c r="BA14" s="202"/>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5"/>
      <c r="CL14" s="185"/>
      <c r="CM14" s="185"/>
      <c r="CN14" s="186"/>
      <c r="CO14" s="186"/>
      <c r="CP14" s="186"/>
      <c r="CQ14" s="186"/>
      <c r="CR14" s="186"/>
      <c r="CS14" s="186"/>
    </row>
    <row r="15" spans="1:97" ht="18" customHeight="1">
      <c r="A15" s="182"/>
      <c r="B15" s="182"/>
      <c r="C15" s="182"/>
      <c r="D15" s="182"/>
      <c r="E15" s="182"/>
      <c r="F15" s="182"/>
      <c r="G15" s="182"/>
      <c r="H15" s="182"/>
      <c r="I15" s="182"/>
      <c r="J15" s="182"/>
      <c r="K15" s="182"/>
      <c r="L15" s="182"/>
      <c r="M15" s="182"/>
      <c r="N15" s="182"/>
      <c r="O15" s="182"/>
      <c r="P15" s="182"/>
      <c r="Q15" s="182"/>
      <c r="R15" s="182"/>
      <c r="S15" s="182"/>
      <c r="T15" s="198"/>
      <c r="U15" s="198"/>
      <c r="V15" s="198"/>
      <c r="W15" s="198"/>
      <c r="X15" s="198"/>
      <c r="Y15" s="198"/>
      <c r="Z15" s="198"/>
      <c r="AA15" s="199"/>
      <c r="AB15" s="200"/>
      <c r="AC15" s="200"/>
      <c r="AD15" s="200"/>
      <c r="AE15" s="200"/>
      <c r="AF15" s="200"/>
      <c r="AG15" s="200"/>
      <c r="AH15" s="200"/>
      <c r="AI15" s="200"/>
      <c r="AJ15" s="200"/>
      <c r="AK15" s="200"/>
      <c r="AL15" s="200"/>
      <c r="AM15" s="200"/>
      <c r="AN15" s="200"/>
      <c r="AO15" s="200"/>
      <c r="AP15" s="200"/>
      <c r="AQ15" s="200"/>
      <c r="AR15" s="200"/>
      <c r="AS15" s="200"/>
      <c r="AT15" s="200"/>
      <c r="AU15" s="200"/>
      <c r="AV15" s="200"/>
    </row>
    <row r="16" spans="1:97" ht="18" customHeight="1">
      <c r="A16" s="182"/>
      <c r="B16" s="182"/>
    </row>
    <row r="17" spans="1:50" ht="18" customHeight="1">
      <c r="A17" s="182"/>
      <c r="B17" s="182"/>
      <c r="C17" s="504" t="s">
        <v>223</v>
      </c>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row>
    <row r="18" spans="1:50" ht="18" customHeight="1">
      <c r="A18" s="182"/>
      <c r="B18" s="182"/>
    </row>
    <row r="19" spans="1:50" ht="18" customHeight="1">
      <c r="A19" s="505" t="s">
        <v>202</v>
      </c>
      <c r="B19" s="505"/>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row>
    <row r="20" spans="1:50" ht="18" customHeight="1">
      <c r="A20" s="182"/>
      <c r="B20" s="182"/>
    </row>
    <row r="21" spans="1:50" s="182" customFormat="1" ht="18" customHeight="1">
      <c r="C21" s="506" t="s">
        <v>203</v>
      </c>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t="s">
        <v>204</v>
      </c>
      <c r="AI21" s="506"/>
      <c r="AJ21" s="506"/>
      <c r="AK21" s="506"/>
      <c r="AL21" s="506"/>
      <c r="AM21" s="506" t="s">
        <v>205</v>
      </c>
      <c r="AN21" s="506"/>
      <c r="AO21" s="506"/>
      <c r="AP21" s="506"/>
      <c r="AQ21" s="506"/>
      <c r="AR21" s="506" t="s">
        <v>206</v>
      </c>
      <c r="AS21" s="506"/>
      <c r="AT21" s="506"/>
      <c r="AU21" s="506"/>
      <c r="AV21" s="506"/>
    </row>
    <row r="22" spans="1:50" s="182" customFormat="1" ht="30" customHeight="1">
      <c r="C22" s="507" t="str">
        <f>請求書!$C22</f>
        <v xml:space="preserve">送 料   </v>
      </c>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29">
        <f>請求書!$AH22</f>
        <v>0</v>
      </c>
      <c r="AI22" s="529"/>
      <c r="AJ22" s="529"/>
      <c r="AK22" s="529"/>
      <c r="AL22" s="529"/>
      <c r="AM22" s="511">
        <f>請求書!$AM22</f>
        <v>1</v>
      </c>
      <c r="AN22" s="511"/>
      <c r="AO22" s="511"/>
      <c r="AP22" s="511"/>
      <c r="AQ22" s="511"/>
      <c r="AR22" s="512">
        <f>請求書!$AR22</f>
        <v>0</v>
      </c>
      <c r="AS22" s="512"/>
      <c r="AT22" s="512"/>
      <c r="AU22" s="512"/>
      <c r="AV22" s="512"/>
    </row>
    <row r="23" spans="1:50" s="182" customFormat="1" ht="30" customHeight="1">
      <c r="C23" s="507" t="str">
        <f>請求書!$C23</f>
        <v/>
      </c>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29" t="str">
        <f>請求書!$AH23</f>
        <v/>
      </c>
      <c r="AI23" s="529"/>
      <c r="AJ23" s="529"/>
      <c r="AK23" s="529"/>
      <c r="AL23" s="529"/>
      <c r="AM23" s="511" t="str">
        <f>請求書!$AM23</f>
        <v/>
      </c>
      <c r="AN23" s="511"/>
      <c r="AO23" s="511"/>
      <c r="AP23" s="511"/>
      <c r="AQ23" s="511"/>
      <c r="AR23" s="512" t="str">
        <f>請求書!$AR23</f>
        <v/>
      </c>
      <c r="AS23" s="512"/>
      <c r="AT23" s="512"/>
      <c r="AU23" s="512"/>
      <c r="AV23" s="512"/>
    </row>
    <row r="24" spans="1:50" s="182" customFormat="1" ht="30" customHeight="1">
      <c r="C24" s="507" t="str">
        <f>請求書!$C24</f>
        <v/>
      </c>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29" t="str">
        <f>請求書!$AH24</f>
        <v/>
      </c>
      <c r="AI24" s="529"/>
      <c r="AJ24" s="529"/>
      <c r="AK24" s="529"/>
      <c r="AL24" s="529"/>
      <c r="AM24" s="511" t="str">
        <f>請求書!$AM24</f>
        <v/>
      </c>
      <c r="AN24" s="511"/>
      <c r="AO24" s="511"/>
      <c r="AP24" s="511"/>
      <c r="AQ24" s="511"/>
      <c r="AR24" s="512" t="str">
        <f>請求書!$AR24</f>
        <v/>
      </c>
      <c r="AS24" s="512"/>
      <c r="AT24" s="512"/>
      <c r="AU24" s="512"/>
      <c r="AV24" s="512"/>
    </row>
    <row r="25" spans="1:50" s="182" customFormat="1" ht="30" customHeight="1">
      <c r="C25" s="507" t="str">
        <f>請求書!$C25</f>
        <v/>
      </c>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29" t="str">
        <f>請求書!$AH25</f>
        <v/>
      </c>
      <c r="AI25" s="529"/>
      <c r="AJ25" s="529"/>
      <c r="AK25" s="529"/>
      <c r="AL25" s="529"/>
      <c r="AM25" s="511" t="str">
        <f>請求書!$AM25</f>
        <v/>
      </c>
      <c r="AN25" s="511"/>
      <c r="AO25" s="511"/>
      <c r="AP25" s="511"/>
      <c r="AQ25" s="511"/>
      <c r="AR25" s="512" t="str">
        <f>請求書!$AR25</f>
        <v/>
      </c>
      <c r="AS25" s="512"/>
      <c r="AT25" s="512"/>
      <c r="AU25" s="512"/>
      <c r="AV25" s="512"/>
    </row>
    <row r="26" spans="1:50" s="182" customFormat="1" ht="30" customHeight="1">
      <c r="C26" s="507" t="str">
        <f>請求書!$C26</f>
        <v/>
      </c>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29" t="str">
        <f>請求書!$AH26</f>
        <v/>
      </c>
      <c r="AI26" s="529"/>
      <c r="AJ26" s="529"/>
      <c r="AK26" s="529"/>
      <c r="AL26" s="529"/>
      <c r="AM26" s="511" t="str">
        <f>請求書!$AM26</f>
        <v/>
      </c>
      <c r="AN26" s="511"/>
      <c r="AO26" s="511"/>
      <c r="AP26" s="511"/>
      <c r="AQ26" s="511"/>
      <c r="AR26" s="512" t="str">
        <f>請求書!$AR26</f>
        <v/>
      </c>
      <c r="AS26" s="512"/>
      <c r="AT26" s="512"/>
      <c r="AU26" s="512"/>
      <c r="AV26" s="512"/>
    </row>
    <row r="27" spans="1:50" s="182" customFormat="1" ht="30" customHeight="1">
      <c r="C27" s="507" t="str">
        <f>請求書!$C27</f>
        <v/>
      </c>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29" t="str">
        <f>請求書!$AH27</f>
        <v/>
      </c>
      <c r="AI27" s="529"/>
      <c r="AJ27" s="529"/>
      <c r="AK27" s="529"/>
      <c r="AL27" s="529"/>
      <c r="AM27" s="511" t="str">
        <f>請求書!$AM27</f>
        <v/>
      </c>
      <c r="AN27" s="511"/>
      <c r="AO27" s="511"/>
      <c r="AP27" s="511"/>
      <c r="AQ27" s="511"/>
      <c r="AR27" s="512" t="str">
        <f>請求書!$AR27</f>
        <v/>
      </c>
      <c r="AS27" s="512"/>
      <c r="AT27" s="512"/>
      <c r="AU27" s="512"/>
      <c r="AV27" s="512"/>
    </row>
    <row r="28" spans="1:50" s="182" customFormat="1" ht="30" customHeight="1">
      <c r="C28" s="507" t="str">
        <f>請求書!$C28</f>
        <v/>
      </c>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29" t="str">
        <f>請求書!$AH28</f>
        <v/>
      </c>
      <c r="AI28" s="529"/>
      <c r="AJ28" s="529"/>
      <c r="AK28" s="529"/>
      <c r="AL28" s="529"/>
      <c r="AM28" s="511" t="str">
        <f>請求書!$AM28</f>
        <v/>
      </c>
      <c r="AN28" s="511"/>
      <c r="AO28" s="511"/>
      <c r="AP28" s="511"/>
      <c r="AQ28" s="511"/>
      <c r="AR28" s="512" t="str">
        <f>請求書!$AR28</f>
        <v/>
      </c>
      <c r="AS28" s="512"/>
      <c r="AT28" s="512"/>
      <c r="AU28" s="512"/>
      <c r="AV28" s="512"/>
    </row>
    <row r="29" spans="1:50" s="182" customFormat="1" ht="30" customHeight="1">
      <c r="C29" s="507" t="str">
        <f>請求書!$C29</f>
        <v/>
      </c>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29" t="str">
        <f>請求書!$AH29</f>
        <v/>
      </c>
      <c r="AI29" s="529"/>
      <c r="AJ29" s="529"/>
      <c r="AK29" s="529"/>
      <c r="AL29" s="529"/>
      <c r="AM29" s="511" t="str">
        <f>請求書!$AM29</f>
        <v/>
      </c>
      <c r="AN29" s="511"/>
      <c r="AO29" s="511"/>
      <c r="AP29" s="511"/>
      <c r="AQ29" s="511"/>
      <c r="AR29" s="512" t="str">
        <f>請求書!$AR29</f>
        <v/>
      </c>
      <c r="AS29" s="512"/>
      <c r="AT29" s="512"/>
      <c r="AU29" s="512"/>
      <c r="AV29" s="512"/>
    </row>
    <row r="30" spans="1:50" s="182" customFormat="1" ht="30" customHeight="1">
      <c r="C30" s="507" t="str">
        <f>請求書!$C30</f>
        <v/>
      </c>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29" t="str">
        <f>請求書!$AH30</f>
        <v/>
      </c>
      <c r="AI30" s="529"/>
      <c r="AJ30" s="529"/>
      <c r="AK30" s="529"/>
      <c r="AL30" s="529"/>
      <c r="AM30" s="511" t="str">
        <f>請求書!$AM30</f>
        <v/>
      </c>
      <c r="AN30" s="511"/>
      <c r="AO30" s="511"/>
      <c r="AP30" s="511"/>
      <c r="AQ30" s="511"/>
      <c r="AR30" s="512" t="str">
        <f>請求書!$AR30</f>
        <v/>
      </c>
      <c r="AS30" s="512"/>
      <c r="AT30" s="512"/>
      <c r="AU30" s="512"/>
      <c r="AV30" s="512"/>
    </row>
    <row r="31" spans="1:50" s="182" customFormat="1" ht="30" customHeight="1">
      <c r="C31" s="507" t="str">
        <f>請求書!$C31</f>
        <v/>
      </c>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7"/>
      <c r="AH31" s="529" t="str">
        <f>請求書!$AH31</f>
        <v/>
      </c>
      <c r="AI31" s="529"/>
      <c r="AJ31" s="529"/>
      <c r="AK31" s="529"/>
      <c r="AL31" s="529"/>
      <c r="AM31" s="511" t="str">
        <f>請求書!$AM31</f>
        <v/>
      </c>
      <c r="AN31" s="511"/>
      <c r="AO31" s="511"/>
      <c r="AP31" s="511"/>
      <c r="AQ31" s="511"/>
      <c r="AR31" s="512" t="str">
        <f>請求書!$AR31</f>
        <v/>
      </c>
      <c r="AS31" s="512"/>
      <c r="AT31" s="512"/>
      <c r="AU31" s="512"/>
      <c r="AV31" s="512"/>
    </row>
    <row r="32" spans="1:50" s="182" customFormat="1" ht="30" customHeight="1">
      <c r="C32" s="507" t="str">
        <f>請求書!$C32</f>
        <v/>
      </c>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29" t="str">
        <f>請求書!$AH32</f>
        <v/>
      </c>
      <c r="AI32" s="529"/>
      <c r="AJ32" s="529"/>
      <c r="AK32" s="529"/>
      <c r="AL32" s="529"/>
      <c r="AM32" s="511" t="str">
        <f>請求書!$AM32</f>
        <v/>
      </c>
      <c r="AN32" s="511"/>
      <c r="AO32" s="511"/>
      <c r="AP32" s="511"/>
      <c r="AQ32" s="511"/>
      <c r="AR32" s="512" t="str">
        <f>請求書!$AR32</f>
        <v/>
      </c>
      <c r="AS32" s="512"/>
      <c r="AT32" s="512"/>
      <c r="AU32" s="512"/>
      <c r="AV32" s="512"/>
    </row>
    <row r="33" spans="8:97" s="182" customFormat="1" ht="18" customHeight="1">
      <c r="N33" s="205"/>
      <c r="AB33" s="206"/>
      <c r="AH33" s="511" t="s">
        <v>207</v>
      </c>
      <c r="AI33" s="511"/>
      <c r="AJ33" s="511"/>
      <c r="AK33" s="511"/>
      <c r="AL33" s="511"/>
      <c r="AM33" s="511"/>
      <c r="AN33" s="511"/>
      <c r="AO33" s="511"/>
      <c r="AP33" s="511"/>
      <c r="AQ33" s="511"/>
      <c r="AR33" s="512">
        <f>請求書!$AR33</f>
        <v>0</v>
      </c>
      <c r="AS33" s="512"/>
      <c r="AT33" s="512"/>
      <c r="AU33" s="512"/>
      <c r="AV33" s="512"/>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9"/>
      <c r="CL33" s="209"/>
      <c r="CM33" s="209"/>
      <c r="CN33" s="210"/>
      <c r="CO33" s="210"/>
      <c r="CP33" s="210"/>
      <c r="CQ33" s="210"/>
      <c r="CR33" s="210"/>
      <c r="CS33" s="210"/>
    </row>
    <row r="34" spans="8:97" s="182" customFormat="1" ht="18" customHeight="1">
      <c r="N34" s="211"/>
      <c r="AH34" s="511" t="s">
        <v>208</v>
      </c>
      <c r="AI34" s="511"/>
      <c r="AJ34" s="511"/>
      <c r="AK34" s="511"/>
      <c r="AL34" s="511"/>
      <c r="AM34" s="511"/>
      <c r="AN34" s="511"/>
      <c r="AO34" s="511"/>
      <c r="AP34" s="511"/>
      <c r="AQ34" s="511"/>
      <c r="AR34" s="512">
        <f>請求書!$AR34</f>
        <v>0</v>
      </c>
      <c r="AS34" s="512"/>
      <c r="AT34" s="512"/>
      <c r="AU34" s="512"/>
      <c r="AV34" s="512"/>
      <c r="AZ34" s="208"/>
      <c r="BA34" s="514"/>
      <c r="BB34" s="514"/>
      <c r="BC34" s="514"/>
      <c r="BD34" s="514"/>
      <c r="BE34" s="514"/>
      <c r="BF34" s="514"/>
      <c r="BG34" s="514"/>
      <c r="BH34" s="514"/>
      <c r="BI34" s="514"/>
      <c r="BJ34" s="514"/>
      <c r="BK34" s="514"/>
      <c r="BL34" s="514"/>
      <c r="BM34" s="514"/>
      <c r="BN34" s="514"/>
      <c r="BO34" s="514"/>
      <c r="BP34" s="208"/>
      <c r="BQ34" s="208"/>
      <c r="BR34" s="208"/>
      <c r="BS34" s="208"/>
      <c r="BT34" s="208"/>
      <c r="BU34" s="208"/>
      <c r="BV34" s="208"/>
      <c r="BW34" s="208"/>
      <c r="BX34" s="208"/>
      <c r="BY34" s="208"/>
      <c r="BZ34" s="208"/>
      <c r="CA34" s="208"/>
      <c r="CB34" s="208"/>
      <c r="CC34" s="208"/>
      <c r="CD34" s="208"/>
      <c r="CE34" s="208"/>
      <c r="CF34" s="208"/>
      <c r="CG34" s="208"/>
      <c r="CH34" s="208"/>
      <c r="CI34" s="208"/>
      <c r="CJ34" s="208"/>
      <c r="CK34" s="209"/>
      <c r="CL34" s="209"/>
      <c r="CM34" s="209"/>
      <c r="CN34" s="210"/>
      <c r="CO34" s="210"/>
      <c r="CP34" s="210"/>
      <c r="CQ34" s="210"/>
      <c r="CR34" s="210"/>
      <c r="CS34" s="210"/>
    </row>
    <row r="35" spans="8:97" s="182" customFormat="1" ht="18" customHeight="1">
      <c r="N35" s="211"/>
      <c r="AH35" s="511" t="s">
        <v>210</v>
      </c>
      <c r="AI35" s="511"/>
      <c r="AJ35" s="511"/>
      <c r="AK35" s="511"/>
      <c r="AL35" s="511"/>
      <c r="AM35" s="511"/>
      <c r="AN35" s="511"/>
      <c r="AO35" s="511"/>
      <c r="AP35" s="511"/>
      <c r="AQ35" s="511"/>
      <c r="AR35" s="512">
        <f>請求書!$AR35</f>
        <v>0</v>
      </c>
      <c r="AS35" s="512"/>
      <c r="AT35" s="512"/>
      <c r="AU35" s="512"/>
      <c r="AV35" s="512"/>
      <c r="AZ35" s="208"/>
      <c r="BA35" s="514"/>
      <c r="BB35" s="514"/>
      <c r="BC35" s="514"/>
      <c r="BD35" s="514"/>
      <c r="BE35" s="514"/>
      <c r="BF35" s="514"/>
      <c r="BG35" s="514"/>
      <c r="BH35" s="514"/>
      <c r="BI35" s="514"/>
      <c r="BJ35" s="514"/>
      <c r="BK35" s="514"/>
      <c r="BL35" s="514"/>
      <c r="BM35" s="514"/>
      <c r="BN35" s="514"/>
      <c r="BO35" s="514"/>
      <c r="BP35" s="208"/>
      <c r="BQ35" s="208"/>
      <c r="BR35" s="208"/>
      <c r="BS35" s="208"/>
      <c r="BT35" s="208"/>
      <c r="BU35" s="208"/>
      <c r="BV35" s="208"/>
      <c r="BW35" s="208"/>
      <c r="BX35" s="208"/>
      <c r="BY35" s="208"/>
      <c r="BZ35" s="208"/>
      <c r="CA35" s="208"/>
      <c r="CB35" s="208"/>
      <c r="CC35" s="208"/>
      <c r="CD35" s="208"/>
      <c r="CE35" s="208"/>
      <c r="CF35" s="208"/>
      <c r="CG35" s="208"/>
      <c r="CH35" s="208"/>
      <c r="CI35" s="208"/>
      <c r="CJ35" s="208"/>
      <c r="CK35" s="209"/>
      <c r="CL35" s="209"/>
      <c r="CM35" s="209"/>
      <c r="CN35" s="210"/>
      <c r="CO35" s="210"/>
      <c r="CP35" s="210"/>
      <c r="CQ35" s="210"/>
      <c r="CR35" s="210"/>
      <c r="CS35" s="210"/>
    </row>
    <row r="36" spans="8:97" ht="18" customHeight="1">
      <c r="H36" s="182"/>
      <c r="I36" s="182"/>
      <c r="J36" s="182"/>
      <c r="K36" s="182"/>
      <c r="L36" s="182"/>
      <c r="M36" s="182"/>
      <c r="N36" s="211"/>
      <c r="O36" s="182"/>
      <c r="P36" s="182"/>
      <c r="Q36" s="182"/>
      <c r="R36" s="182"/>
      <c r="S36" s="182"/>
      <c r="AH36" s="187"/>
      <c r="AI36" s="187"/>
      <c r="AJ36" s="187"/>
      <c r="AK36" s="187"/>
      <c r="AL36" s="187"/>
      <c r="AM36" s="187"/>
      <c r="AN36" s="187"/>
      <c r="AO36" s="187"/>
      <c r="AP36" s="187"/>
      <c r="AQ36" s="187"/>
      <c r="AR36" s="212"/>
      <c r="AS36" s="212"/>
      <c r="AT36" s="212"/>
      <c r="AU36" s="212"/>
      <c r="AV36" s="212"/>
      <c r="AZ36" s="515"/>
      <c r="BA36" s="515"/>
      <c r="BB36" s="515"/>
      <c r="BC36" s="515"/>
      <c r="BD36" s="515"/>
      <c r="BE36" s="515"/>
      <c r="BF36" s="515"/>
      <c r="BG36" s="515"/>
      <c r="BH36" s="515"/>
      <c r="BI36" s="515"/>
      <c r="BJ36" s="515"/>
      <c r="BK36" s="515"/>
      <c r="BL36" s="515"/>
      <c r="BM36" s="515"/>
      <c r="BN36" s="515"/>
      <c r="BO36" s="515"/>
      <c r="BP36" s="515"/>
      <c r="BQ36" s="515"/>
      <c r="BR36" s="184"/>
      <c r="BS36" s="184"/>
      <c r="BT36" s="184"/>
      <c r="BU36" s="184"/>
      <c r="BV36" s="184"/>
      <c r="BW36" s="184"/>
      <c r="BX36" s="184"/>
      <c r="BY36" s="184"/>
      <c r="BZ36" s="184"/>
      <c r="CA36" s="184"/>
      <c r="CB36" s="184"/>
      <c r="CC36" s="184"/>
      <c r="CD36" s="184"/>
      <c r="CE36" s="184"/>
      <c r="CF36" s="184"/>
      <c r="CG36" s="184"/>
      <c r="CH36" s="184"/>
      <c r="CI36" s="184"/>
      <c r="CJ36" s="184"/>
      <c r="CK36" s="185"/>
      <c r="CL36" s="185"/>
      <c r="CM36" s="185"/>
      <c r="CN36" s="186"/>
      <c r="CO36" s="186"/>
      <c r="CP36" s="186"/>
      <c r="CQ36" s="186"/>
      <c r="CR36" s="186"/>
      <c r="CS36" s="186"/>
    </row>
    <row r="37" spans="8:97" ht="30" customHeight="1" thickBot="1">
      <c r="H37" s="505" t="s">
        <v>224</v>
      </c>
      <c r="I37" s="505"/>
      <c r="J37" s="505"/>
      <c r="K37" s="505"/>
      <c r="L37" s="505"/>
      <c r="M37" s="505"/>
      <c r="N37" s="505"/>
      <c r="O37" s="516">
        <f>請求書!O37</f>
        <v>0</v>
      </c>
      <c r="P37" s="516"/>
      <c r="Q37" s="516"/>
      <c r="R37" s="516"/>
      <c r="S37" s="516"/>
      <c r="T37" s="516"/>
      <c r="U37" s="516"/>
      <c r="V37" s="516"/>
      <c r="W37" s="516"/>
      <c r="X37" s="516"/>
      <c r="Y37" s="516"/>
      <c r="Z37" s="516"/>
      <c r="AA37" s="516"/>
      <c r="AB37" s="516"/>
      <c r="AC37" s="516"/>
      <c r="AD37" s="516"/>
      <c r="AE37" s="516"/>
      <c r="AF37" s="516"/>
      <c r="AG37" s="516"/>
      <c r="AH37" s="516"/>
      <c r="AI37" s="516"/>
      <c r="AJ37" s="516"/>
      <c r="AK37" s="214" t="s">
        <v>212</v>
      </c>
      <c r="AL37" s="215"/>
      <c r="AM37" s="182"/>
      <c r="AN37" s="182"/>
      <c r="AO37" s="182"/>
      <c r="AP37" s="182"/>
      <c r="AZ37" s="515"/>
      <c r="BA37" s="515"/>
      <c r="BB37" s="515"/>
      <c r="BC37" s="515"/>
      <c r="BD37" s="515"/>
      <c r="BE37" s="515"/>
      <c r="BF37" s="515"/>
      <c r="BG37" s="515"/>
      <c r="BH37" s="515"/>
      <c r="BI37" s="515"/>
      <c r="BJ37" s="515"/>
      <c r="BK37" s="515"/>
      <c r="BL37" s="515"/>
      <c r="BM37" s="515"/>
      <c r="BN37" s="515"/>
      <c r="BO37" s="515"/>
      <c r="BP37" s="515"/>
      <c r="BQ37" s="515"/>
      <c r="BR37" s="189"/>
      <c r="BS37" s="189"/>
      <c r="BT37" s="189"/>
      <c r="BU37" s="189"/>
      <c r="BV37" s="189"/>
      <c r="BW37" s="189"/>
      <c r="BX37" s="189"/>
      <c r="BY37" s="189"/>
      <c r="BZ37" s="189"/>
      <c r="CA37" s="189"/>
      <c r="CB37" s="189"/>
      <c r="CC37" s="189"/>
      <c r="CD37" s="189"/>
      <c r="CE37" s="189"/>
      <c r="CF37" s="189"/>
      <c r="CG37" s="189"/>
      <c r="CH37" s="189"/>
      <c r="CI37" s="189"/>
      <c r="CJ37" s="189"/>
      <c r="CK37" s="185"/>
      <c r="CL37" s="185"/>
      <c r="CM37" s="185"/>
      <c r="CN37" s="190"/>
      <c r="CO37" s="190"/>
      <c r="CP37" s="190"/>
      <c r="CQ37" s="190"/>
      <c r="CR37" s="190"/>
      <c r="CS37" s="190"/>
    </row>
    <row r="38" spans="8:97" ht="18" customHeight="1">
      <c r="H38" s="182"/>
      <c r="I38" s="182"/>
      <c r="J38" s="182"/>
      <c r="K38" s="182"/>
      <c r="L38" s="182"/>
      <c r="M38" s="182"/>
      <c r="N38" s="182"/>
      <c r="O38" s="517"/>
      <c r="P38" s="517"/>
      <c r="Q38" s="517"/>
      <c r="R38" s="517"/>
      <c r="S38" s="517"/>
      <c r="T38" s="517"/>
      <c r="U38" s="517"/>
      <c r="V38" s="517"/>
      <c r="W38" s="517"/>
      <c r="X38" s="517"/>
      <c r="Y38" s="517"/>
      <c r="Z38" s="517"/>
      <c r="AA38" s="517"/>
      <c r="AB38" s="517"/>
      <c r="AC38" s="517"/>
      <c r="AD38" s="517"/>
      <c r="AE38" s="517"/>
      <c r="AF38" s="518"/>
      <c r="AG38" s="518"/>
      <c r="AH38" s="518"/>
      <c r="AI38" s="518"/>
      <c r="AJ38" s="216"/>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20"/>
      <c r="CL38" s="221"/>
      <c r="CM38" s="221"/>
      <c r="CN38" s="221"/>
      <c r="CO38" s="221"/>
      <c r="CP38" s="221"/>
      <c r="CQ38" s="221"/>
      <c r="CR38" s="221"/>
      <c r="CS38" s="221"/>
    </row>
    <row r="39" spans="8:97" ht="18" customHeight="1">
      <c r="U39" s="182"/>
      <c r="V39" s="182"/>
      <c r="W39" s="182"/>
      <c r="X39" s="182"/>
      <c r="Y39" s="182"/>
      <c r="Z39" s="182"/>
      <c r="AA39" s="182"/>
      <c r="AB39" s="182"/>
      <c r="AC39" s="182"/>
      <c r="AD39" s="206"/>
      <c r="AJ39" s="206"/>
      <c r="AK39" s="182"/>
      <c r="AL39" s="206"/>
      <c r="AM39" s="222"/>
      <c r="BF39" s="227"/>
      <c r="BK39" s="231"/>
    </row>
    <row r="40" spans="8:97" ht="18" customHeight="1">
      <c r="N40" s="182"/>
      <c r="O40" s="182"/>
      <c r="P40" s="182"/>
      <c r="Q40" s="182"/>
      <c r="R40" s="182" t="s">
        <v>220</v>
      </c>
      <c r="S40" s="182"/>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32"/>
      <c r="CL40" s="232"/>
      <c r="CM40" s="232"/>
      <c r="CN40" s="232"/>
      <c r="CO40" s="232"/>
      <c r="CP40" s="232"/>
      <c r="CQ40" s="232"/>
      <c r="CR40" s="232"/>
      <c r="CS40" s="232"/>
    </row>
    <row r="41" spans="8:97" ht="18" customHeight="1">
      <c r="N41" s="211"/>
      <c r="O41" s="182"/>
      <c r="P41" s="182"/>
      <c r="Q41" s="182"/>
      <c r="R41" s="182"/>
      <c r="S41" s="182"/>
      <c r="T41" s="182"/>
      <c r="U41" s="182"/>
      <c r="V41" s="182"/>
      <c r="W41" s="182"/>
      <c r="X41" s="182"/>
      <c r="Y41" s="182"/>
      <c r="Z41" s="182"/>
      <c r="AA41" s="182"/>
      <c r="AB41" s="206"/>
      <c r="AH41" s="206"/>
      <c r="AI41" s="182"/>
      <c r="AJ41" s="206"/>
      <c r="AK41" s="517"/>
      <c r="AL41" s="498"/>
      <c r="AM41" s="498"/>
      <c r="AN41" s="498"/>
      <c r="AO41" s="498"/>
      <c r="AP41" s="498"/>
      <c r="AQ41" s="498"/>
      <c r="AR41" s="498"/>
      <c r="AS41" s="498"/>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5"/>
      <c r="CL41" s="185"/>
      <c r="CM41" s="185"/>
      <c r="CN41" s="186"/>
      <c r="CO41" s="186"/>
      <c r="CP41" s="186"/>
      <c r="CQ41" s="186"/>
      <c r="CR41" s="186"/>
      <c r="CS41" s="186"/>
    </row>
    <row r="42" spans="8:97" ht="18" customHeight="1">
      <c r="S42" s="182"/>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5"/>
      <c r="CL42" s="185"/>
      <c r="CM42" s="185"/>
      <c r="CN42" s="186"/>
      <c r="CO42" s="186"/>
      <c r="CP42" s="186"/>
      <c r="CQ42" s="186"/>
      <c r="CR42" s="186"/>
      <c r="CS42" s="186"/>
    </row>
    <row r="43" spans="8:97" ht="18" customHeight="1">
      <c r="BF43" s="227"/>
    </row>
    <row r="44" spans="8:97" ht="18" customHeight="1">
      <c r="BF44" s="227"/>
    </row>
    <row r="45" spans="8:97" ht="18" customHeight="1">
      <c r="BF45" s="227"/>
    </row>
    <row r="46" spans="8:97" ht="18" customHeight="1"/>
    <row r="47" spans="8:97" ht="18" customHeight="1"/>
    <row r="48" spans="8:97"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row r="103" s="60" customFormat="1" ht="18" customHeight="1"/>
    <row r="104" s="60" customFormat="1" ht="18" customHeight="1"/>
    <row r="105" s="60" customFormat="1" ht="18" customHeight="1"/>
    <row r="106" s="60" customFormat="1" ht="18" customHeight="1"/>
    <row r="107" s="60" customFormat="1" ht="18" customHeight="1"/>
    <row r="108" s="60" customFormat="1" ht="18" customHeight="1"/>
    <row r="109" s="60" customFormat="1" ht="18" customHeight="1"/>
  </sheetData>
  <sheetProtection algorithmName="SHA-512" hashValue="1gd0AfbEEofra9rWTvQZixz4eWAQ0vDokOizHevwzuYngeonwq7A0RgD3K5wS5BBoEWGG96fMeNRRVB3KX3kvQ==" saltValue="AwZ2A90MpIZ5Gq2Zdl4bxA==" spinCount="100000" sheet="1" objects="1" scenarios="1"/>
  <mergeCells count="74">
    <mergeCell ref="AK41:AS41"/>
    <mergeCell ref="AZ36:BQ36"/>
    <mergeCell ref="H37:N37"/>
    <mergeCell ref="O37:AJ37"/>
    <mergeCell ref="AZ37:BQ37"/>
    <mergeCell ref="O38:AE38"/>
    <mergeCell ref="AF38:AI38"/>
    <mergeCell ref="AH34:AQ34"/>
    <mergeCell ref="AR34:AV34"/>
    <mergeCell ref="BA34:BO34"/>
    <mergeCell ref="AH35:AQ35"/>
    <mergeCell ref="AR35:AV35"/>
    <mergeCell ref="BA35:BO35"/>
    <mergeCell ref="C32:AG32"/>
    <mergeCell ref="AH32:AL32"/>
    <mergeCell ref="AM32:AQ32"/>
    <mergeCell ref="AR32:AV32"/>
    <mergeCell ref="AH33:AQ33"/>
    <mergeCell ref="AR33:AV33"/>
    <mergeCell ref="C30:AG30"/>
    <mergeCell ref="AH30:AL30"/>
    <mergeCell ref="AM30:AQ30"/>
    <mergeCell ref="AR30:AV30"/>
    <mergeCell ref="C31:AG31"/>
    <mergeCell ref="AH31:AL31"/>
    <mergeCell ref="AM31:AQ31"/>
    <mergeCell ref="AR31:AV31"/>
    <mergeCell ref="C28:AG28"/>
    <mergeCell ref="AH28:AL28"/>
    <mergeCell ref="AM28:AQ28"/>
    <mergeCell ref="AR28:AV28"/>
    <mergeCell ref="C29:AG29"/>
    <mergeCell ref="AH29:AL29"/>
    <mergeCell ref="AM29:AQ29"/>
    <mergeCell ref="AR29:AV29"/>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C22:AG22"/>
    <mergeCell ref="AH22:AL22"/>
    <mergeCell ref="AM22:AQ22"/>
    <mergeCell ref="AR22:AV22"/>
    <mergeCell ref="C23:AG23"/>
    <mergeCell ref="AH23:AL23"/>
    <mergeCell ref="AM23:AQ23"/>
    <mergeCell ref="AR23:AV23"/>
    <mergeCell ref="AA12:AV12"/>
    <mergeCell ref="AA13:AV13"/>
    <mergeCell ref="C17:AL17"/>
    <mergeCell ref="A19:AX19"/>
    <mergeCell ref="C21:AG21"/>
    <mergeCell ref="AH21:AL21"/>
    <mergeCell ref="AM21:AQ21"/>
    <mergeCell ref="AR21:AV21"/>
    <mergeCell ref="C8:U10"/>
    <mergeCell ref="V9:X10"/>
    <mergeCell ref="AL1:AO1"/>
    <mergeCell ref="AP1:AX1"/>
    <mergeCell ref="AL2:AX2"/>
    <mergeCell ref="AR3:AT3"/>
    <mergeCell ref="A4:AX6"/>
  </mergeCells>
  <phoneticPr fontId="10"/>
  <dataValidations count="1">
    <dataValidation type="list" allowBlank="1" showInputMessage="1" showErrorMessage="1" sqref="WWD983050:WWG98305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Y10" xr:uid="{B604E692-49D1-44FB-9708-13CDEACF69E6}">
      <formula1>"様,御中"</formula1>
    </dataValidation>
  </dataValidations>
  <printOptions horizontalCentered="1"/>
  <pageMargins left="0.7" right="0.7" top="0.75" bottom="0.75" header="0.3" footer="0.3"/>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0C6B1-1EAA-41B4-9299-15BC4B580CEE}">
  <sheetPr>
    <pageSetUpPr fitToPage="1"/>
  </sheetPr>
  <dimension ref="A1:CS105"/>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60" customWidth="1"/>
    <col min="2" max="40" width="2" style="60" customWidth="1"/>
    <col min="41" max="47" width="1.88671875" style="60" customWidth="1"/>
    <col min="48" max="48" width="3.33203125" style="60" customWidth="1"/>
    <col min="49" max="51" width="1.88671875" style="60" customWidth="1"/>
    <col min="52" max="52" width="48.6640625" style="60"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9.95" customHeight="1">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228"/>
      <c r="AJ1" s="228"/>
      <c r="AK1" s="228"/>
      <c r="AL1" s="494" t="s">
        <v>221</v>
      </c>
      <c r="AM1" s="494"/>
      <c r="AN1" s="494"/>
      <c r="AO1" s="494"/>
      <c r="AP1" s="495">
        <f>請求書!AP1</f>
        <v>0</v>
      </c>
      <c r="AQ1" s="496"/>
      <c r="AR1" s="496"/>
      <c r="AS1" s="496"/>
      <c r="AT1" s="496"/>
      <c r="AU1" s="496"/>
      <c r="AV1" s="496"/>
      <c r="AW1" s="496"/>
      <c r="AX1" s="496"/>
    </row>
    <row r="2" spans="1:97" ht="18" customHeight="1">
      <c r="AK2" s="229"/>
      <c r="AL2" s="497">
        <f ca="1">請求書!$AI$2</f>
        <v>45882</v>
      </c>
      <c r="AM2" s="497"/>
      <c r="AN2" s="497"/>
      <c r="AO2" s="497"/>
      <c r="AP2" s="497"/>
      <c r="AQ2" s="497"/>
      <c r="AR2" s="497"/>
      <c r="AS2" s="497"/>
      <c r="AT2" s="497"/>
      <c r="AU2" s="497"/>
      <c r="AV2" s="497"/>
      <c r="AW2" s="497"/>
      <c r="AX2" s="497"/>
      <c r="AZ2" s="184"/>
      <c r="BA2" s="184"/>
      <c r="BB2" s="184"/>
      <c r="BC2" s="184"/>
      <c r="BD2" s="184"/>
      <c r="BE2" s="184"/>
      <c r="BF2" s="184"/>
      <c r="BG2" s="184"/>
      <c r="BH2" s="184"/>
      <c r="BI2" s="184"/>
      <c r="BJ2" s="184"/>
      <c r="BK2" s="184"/>
      <c r="BL2" s="184"/>
      <c r="BM2" s="184"/>
      <c r="BN2" s="184"/>
      <c r="BO2" s="184"/>
      <c r="BP2" s="184"/>
      <c r="BQ2" s="184"/>
      <c r="BR2" s="184"/>
      <c r="BS2" s="184"/>
      <c r="BT2" s="184"/>
      <c r="BU2" s="213"/>
      <c r="BV2" s="213"/>
      <c r="BW2" s="213"/>
      <c r="BX2" s="213"/>
      <c r="BY2" s="213"/>
      <c r="BZ2" s="213"/>
      <c r="CA2" s="213"/>
      <c r="CB2" s="213"/>
      <c r="CC2" s="184"/>
      <c r="CD2" s="184"/>
      <c r="CE2" s="184"/>
      <c r="CF2" s="184"/>
      <c r="CG2" s="184"/>
      <c r="CH2" s="184"/>
      <c r="CI2" s="184"/>
      <c r="CJ2" s="184"/>
      <c r="CK2" s="185"/>
      <c r="CL2" s="185"/>
      <c r="CM2" s="185"/>
      <c r="CN2" s="186"/>
      <c r="CO2" s="186"/>
      <c r="CP2" s="186"/>
      <c r="CQ2" s="186"/>
      <c r="CR2" s="186"/>
      <c r="CS2" s="186"/>
    </row>
    <row r="3" spans="1:97" ht="18" customHeight="1">
      <c r="AR3" s="498"/>
      <c r="AS3" s="498"/>
      <c r="AT3" s="498"/>
      <c r="AZ3" s="184"/>
      <c r="BA3" s="184"/>
      <c r="BB3" s="184"/>
      <c r="BC3" s="184"/>
      <c r="BD3" s="184"/>
      <c r="BE3" s="184"/>
      <c r="BF3" s="184"/>
      <c r="BG3" s="184"/>
      <c r="BH3" s="184"/>
      <c r="BI3" s="184"/>
      <c r="BJ3" s="184"/>
      <c r="BK3" s="184"/>
      <c r="BL3" s="184"/>
      <c r="BM3" s="184"/>
      <c r="BN3" s="184"/>
      <c r="BO3" s="184"/>
      <c r="BP3" s="184"/>
      <c r="BQ3" s="184"/>
      <c r="BR3" s="184"/>
      <c r="BS3" s="184"/>
      <c r="BT3" s="184"/>
      <c r="BU3" s="213"/>
      <c r="BV3" s="213"/>
      <c r="BW3" s="213"/>
      <c r="BX3" s="213"/>
      <c r="BY3" s="213"/>
      <c r="BZ3" s="213"/>
      <c r="CA3" s="213"/>
      <c r="CB3" s="213"/>
      <c r="CC3" s="184"/>
      <c r="CD3" s="184"/>
      <c r="CE3" s="184"/>
      <c r="CF3" s="184"/>
      <c r="CG3" s="184"/>
      <c r="CH3" s="184"/>
      <c r="CI3" s="184"/>
      <c r="CJ3" s="184"/>
      <c r="CK3" s="185"/>
      <c r="CL3" s="185"/>
      <c r="CM3" s="185"/>
      <c r="CN3" s="186"/>
      <c r="CO3" s="186"/>
      <c r="CP3" s="186"/>
      <c r="CQ3" s="186"/>
      <c r="CR3" s="186"/>
      <c r="CS3" s="186"/>
    </row>
    <row r="4" spans="1:97" ht="6" customHeight="1">
      <c r="A4" s="499" t="s">
        <v>225</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Z4" s="184"/>
      <c r="BA4" s="184"/>
      <c r="BB4" s="184"/>
      <c r="BC4" s="184"/>
      <c r="BD4" s="184"/>
      <c r="BE4" s="184"/>
      <c r="BF4" s="184"/>
      <c r="BG4" s="184"/>
      <c r="BH4" s="184"/>
      <c r="BI4" s="184"/>
      <c r="BJ4" s="184"/>
      <c r="BK4" s="184"/>
      <c r="BL4" s="184"/>
      <c r="BM4" s="184"/>
      <c r="BN4" s="184"/>
      <c r="BO4" s="184"/>
      <c r="BP4" s="184"/>
      <c r="BQ4" s="184"/>
      <c r="BR4" s="184"/>
      <c r="BS4" s="184"/>
      <c r="BT4" s="184"/>
      <c r="BU4" s="189"/>
      <c r="BV4" s="189"/>
      <c r="BW4" s="189"/>
      <c r="BX4" s="189"/>
      <c r="BY4" s="189"/>
      <c r="BZ4" s="189"/>
      <c r="CA4" s="189"/>
      <c r="CB4" s="189"/>
      <c r="CC4" s="189"/>
      <c r="CD4" s="189"/>
      <c r="CE4" s="189"/>
      <c r="CF4" s="189"/>
      <c r="CG4" s="189"/>
      <c r="CH4" s="189"/>
      <c r="CI4" s="189"/>
      <c r="CJ4" s="189"/>
      <c r="CK4" s="185"/>
      <c r="CL4" s="185"/>
      <c r="CM4" s="185"/>
      <c r="CN4" s="190"/>
      <c r="CO4" s="190"/>
      <c r="CP4" s="190"/>
      <c r="CQ4" s="190"/>
      <c r="CR4" s="190"/>
      <c r="CS4" s="190"/>
    </row>
    <row r="5" spans="1:97" s="191" customFormat="1" ht="18"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Z5" s="184"/>
      <c r="BA5" s="184"/>
      <c r="BB5" s="184"/>
      <c r="BC5" s="184"/>
      <c r="BD5" s="184"/>
      <c r="BE5" s="184"/>
      <c r="BF5" s="184"/>
      <c r="BG5" s="184"/>
      <c r="BH5" s="184"/>
      <c r="BI5" s="184"/>
      <c r="BJ5" s="184"/>
      <c r="BK5" s="184"/>
      <c r="BL5" s="184"/>
      <c r="BM5" s="184"/>
      <c r="BN5" s="184"/>
      <c r="BO5" s="184"/>
      <c r="BP5" s="184"/>
      <c r="BQ5" s="184"/>
      <c r="BR5" s="184"/>
      <c r="BS5" s="184"/>
      <c r="BT5" s="184"/>
    </row>
    <row r="6" spans="1:97" s="191" customFormat="1" ht="18" customHeight="1">
      <c r="A6" s="499"/>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Z6" s="184"/>
      <c r="BA6" s="184"/>
      <c r="BB6" s="184"/>
      <c r="BC6" s="184"/>
      <c r="BD6" s="184"/>
      <c r="BE6" s="184"/>
      <c r="BF6" s="184"/>
      <c r="BG6" s="184"/>
      <c r="BH6" s="184"/>
      <c r="BI6" s="184"/>
      <c r="BJ6" s="184"/>
      <c r="BK6" s="184"/>
      <c r="BL6" s="184"/>
      <c r="BM6" s="184"/>
      <c r="BN6" s="184"/>
      <c r="BO6" s="184"/>
      <c r="BP6" s="184"/>
      <c r="BQ6" s="184"/>
      <c r="BR6" s="184"/>
      <c r="BS6" s="184"/>
      <c r="BT6" s="184"/>
    </row>
    <row r="7" spans="1:97" s="191" customFormat="1" ht="18" customHeight="1">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Z7" s="184"/>
      <c r="BA7" s="184"/>
      <c r="BB7" s="184"/>
      <c r="BC7" s="184"/>
      <c r="BD7" s="184"/>
      <c r="BE7" s="184"/>
      <c r="BF7" s="184"/>
      <c r="BG7" s="184"/>
      <c r="BH7" s="184"/>
      <c r="BI7" s="184"/>
      <c r="BJ7" s="184"/>
      <c r="BK7" s="184"/>
      <c r="BL7" s="184"/>
      <c r="BM7" s="184"/>
      <c r="BN7" s="184"/>
      <c r="BO7" s="184"/>
      <c r="BP7" s="184"/>
      <c r="BQ7" s="184"/>
      <c r="BR7" s="184"/>
      <c r="BS7" s="184"/>
      <c r="BT7" s="184"/>
    </row>
    <row r="8" spans="1:97" ht="18" customHeight="1">
      <c r="C8" s="490">
        <f>請求書!$C$8</f>
        <v>0</v>
      </c>
      <c r="D8" s="490"/>
      <c r="E8" s="490"/>
      <c r="F8" s="490"/>
      <c r="G8" s="490"/>
      <c r="H8" s="490"/>
      <c r="I8" s="490"/>
      <c r="J8" s="490"/>
      <c r="K8" s="490"/>
      <c r="L8" s="490"/>
      <c r="M8" s="490"/>
      <c r="N8" s="490"/>
      <c r="O8" s="490"/>
      <c r="P8" s="490"/>
      <c r="Q8" s="490"/>
      <c r="R8" s="490"/>
      <c r="S8" s="490"/>
      <c r="T8" s="490"/>
      <c r="U8" s="490"/>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5"/>
      <c r="CL8" s="185"/>
      <c r="CM8" s="185"/>
      <c r="CN8" s="186"/>
      <c r="CO8" s="186"/>
      <c r="CP8" s="186"/>
      <c r="CQ8" s="186"/>
      <c r="CR8" s="186"/>
      <c r="CS8" s="186"/>
    </row>
    <row r="9" spans="1:97" ht="18" customHeight="1">
      <c r="C9" s="490"/>
      <c r="D9" s="490"/>
      <c r="E9" s="490"/>
      <c r="F9" s="490"/>
      <c r="G9" s="490"/>
      <c r="H9" s="490"/>
      <c r="I9" s="490"/>
      <c r="J9" s="490"/>
      <c r="K9" s="490"/>
      <c r="L9" s="490"/>
      <c r="M9" s="490"/>
      <c r="N9" s="490"/>
      <c r="O9" s="490"/>
      <c r="P9" s="490"/>
      <c r="Q9" s="490"/>
      <c r="R9" s="490"/>
      <c r="S9" s="490"/>
      <c r="T9" s="490"/>
      <c r="U9" s="490"/>
      <c r="V9" s="492" t="str">
        <f>請求書!$V$9</f>
        <v>御中</v>
      </c>
      <c r="W9" s="492"/>
      <c r="X9" s="492"/>
      <c r="Y9" s="192"/>
      <c r="Z9" s="192"/>
      <c r="AA9" s="182"/>
      <c r="AB9" s="182"/>
      <c r="AC9" s="182"/>
      <c r="AD9" s="182"/>
      <c r="AE9" s="182"/>
      <c r="AF9" s="182"/>
      <c r="AG9" s="182"/>
      <c r="AH9" s="182"/>
      <c r="AI9" s="182"/>
      <c r="AJ9" s="182"/>
      <c r="AK9" s="182"/>
      <c r="AL9" s="182"/>
      <c r="AM9" s="182"/>
      <c r="AN9" s="182"/>
      <c r="AZ9" s="193"/>
      <c r="BA9" s="213"/>
      <c r="BB9" s="213"/>
      <c r="BC9" s="213"/>
      <c r="BD9" s="213"/>
      <c r="BE9" s="213"/>
      <c r="BF9" s="213"/>
      <c r="BG9" s="213"/>
      <c r="BH9" s="213"/>
      <c r="BI9" s="213"/>
      <c r="BJ9" s="213"/>
      <c r="BK9" s="213"/>
      <c r="BL9" s="213"/>
      <c r="BM9" s="213"/>
      <c r="BN9" s="213"/>
      <c r="BO9" s="213"/>
      <c r="BP9" s="213"/>
      <c r="BQ9" s="184"/>
      <c r="BR9" s="184"/>
      <c r="BS9" s="184"/>
      <c r="BT9" s="184"/>
      <c r="BU9" s="184"/>
      <c r="BV9" s="184"/>
      <c r="BW9" s="184"/>
      <c r="BX9" s="184"/>
      <c r="BY9" s="184"/>
      <c r="BZ9" s="184"/>
      <c r="CA9" s="184"/>
      <c r="CB9" s="184"/>
      <c r="CC9" s="184"/>
      <c r="CD9" s="184"/>
      <c r="CE9" s="184"/>
      <c r="CF9" s="184"/>
      <c r="CG9" s="184"/>
      <c r="CH9" s="184"/>
      <c r="CI9" s="184"/>
      <c r="CJ9" s="184"/>
      <c r="CK9" s="185"/>
      <c r="CL9" s="185"/>
      <c r="CM9" s="185"/>
      <c r="CN9" s="186"/>
      <c r="CO9" s="186"/>
      <c r="CP9" s="186"/>
      <c r="CQ9" s="186"/>
      <c r="CR9" s="186"/>
      <c r="CS9" s="186"/>
    </row>
    <row r="10" spans="1:97" ht="18" customHeight="1" thickBot="1">
      <c r="C10" s="491"/>
      <c r="D10" s="491"/>
      <c r="E10" s="491"/>
      <c r="F10" s="491"/>
      <c r="G10" s="491"/>
      <c r="H10" s="491"/>
      <c r="I10" s="491"/>
      <c r="J10" s="491"/>
      <c r="K10" s="491"/>
      <c r="L10" s="491"/>
      <c r="M10" s="491"/>
      <c r="N10" s="491"/>
      <c r="O10" s="491"/>
      <c r="P10" s="491"/>
      <c r="Q10" s="491"/>
      <c r="R10" s="491"/>
      <c r="S10" s="491"/>
      <c r="T10" s="491"/>
      <c r="U10" s="491"/>
      <c r="V10" s="493"/>
      <c r="W10" s="493"/>
      <c r="X10" s="493"/>
      <c r="Y10" s="230"/>
      <c r="Z10" s="192"/>
      <c r="AA10" s="182"/>
      <c r="AB10" s="182"/>
      <c r="AC10" s="182"/>
      <c r="AD10" s="182"/>
      <c r="AE10" s="182"/>
      <c r="AF10" s="182"/>
      <c r="AG10" s="182"/>
      <c r="AH10" s="182"/>
      <c r="AI10" s="182"/>
      <c r="AJ10" s="182"/>
      <c r="AK10" s="182"/>
      <c r="AL10" s="182"/>
      <c r="AM10" s="182"/>
      <c r="AN10" s="182"/>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5"/>
      <c r="CL10" s="185"/>
      <c r="CM10" s="185"/>
      <c r="CN10" s="186"/>
      <c r="CO10" s="186"/>
      <c r="CP10" s="186"/>
      <c r="CQ10" s="186"/>
      <c r="CR10" s="186"/>
      <c r="CS10" s="186"/>
    </row>
    <row r="11" spans="1:97" ht="18" customHeight="1">
      <c r="A11" s="182"/>
      <c r="B11" s="182"/>
      <c r="C11" s="195"/>
      <c r="D11" s="195"/>
      <c r="E11" s="195"/>
      <c r="F11" s="195"/>
      <c r="G11" s="195"/>
      <c r="H11" s="195"/>
      <c r="I11" s="195"/>
      <c r="J11" s="195"/>
      <c r="K11" s="195"/>
      <c r="L11" s="195"/>
      <c r="M11" s="195"/>
      <c r="N11" s="195"/>
      <c r="O11" s="195"/>
      <c r="P11" s="195"/>
      <c r="Q11" s="195"/>
      <c r="R11" s="195"/>
      <c r="S11" s="195"/>
      <c r="X11" s="182"/>
      <c r="Y11" s="182"/>
      <c r="Z11" s="182"/>
      <c r="AA11" s="196"/>
      <c r="AB11" s="182"/>
      <c r="AC11" s="182"/>
      <c r="AD11" s="182"/>
      <c r="AE11" s="182"/>
      <c r="AF11" s="182"/>
      <c r="AG11" s="182"/>
      <c r="AH11" s="182"/>
      <c r="AI11" s="182"/>
      <c r="AJ11" s="182"/>
      <c r="AK11" s="182"/>
      <c r="AL11" s="182"/>
      <c r="AM11" s="182"/>
      <c r="AN11" s="182"/>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5"/>
      <c r="CL11" s="185"/>
      <c r="CM11" s="185"/>
      <c r="CN11" s="190"/>
      <c r="CO11" s="190"/>
      <c r="CP11" s="190"/>
      <c r="CQ11" s="190"/>
      <c r="CR11" s="190"/>
      <c r="CS11" s="190"/>
    </row>
    <row r="12" spans="1:97" ht="18" customHeight="1">
      <c r="A12" s="182"/>
      <c r="B12" s="182"/>
      <c r="C12" s="195"/>
      <c r="D12" s="195"/>
      <c r="E12" s="195"/>
      <c r="F12" s="195"/>
      <c r="G12" s="195"/>
      <c r="H12" s="195"/>
      <c r="I12" s="195"/>
      <c r="J12" s="195"/>
      <c r="K12" s="195"/>
      <c r="L12" s="195"/>
      <c r="M12" s="195"/>
      <c r="N12" s="195"/>
      <c r="O12" s="195"/>
      <c r="P12" s="195"/>
      <c r="Q12" s="195"/>
      <c r="R12" s="195"/>
      <c r="S12" s="195"/>
      <c r="T12" s="195"/>
      <c r="U12" s="195"/>
      <c r="V12" s="195"/>
      <c r="W12" s="198"/>
      <c r="X12" s="198"/>
      <c r="Y12" s="198"/>
      <c r="Z12" s="198"/>
      <c r="AA12" s="500"/>
      <c r="AB12" s="501"/>
      <c r="AC12" s="501"/>
      <c r="AD12" s="501"/>
      <c r="AE12" s="501"/>
      <c r="AF12" s="501"/>
      <c r="AG12" s="501"/>
      <c r="AH12" s="501"/>
      <c r="AI12" s="501"/>
      <c r="AJ12" s="501"/>
      <c r="AK12" s="501"/>
      <c r="AL12" s="501"/>
      <c r="AM12" s="501"/>
      <c r="AN12" s="501"/>
      <c r="AO12" s="501"/>
      <c r="AP12" s="501"/>
      <c r="AQ12" s="501"/>
      <c r="AR12" s="501"/>
      <c r="AS12" s="501"/>
      <c r="AT12" s="501"/>
      <c r="AU12" s="501"/>
      <c r="AV12" s="501"/>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5"/>
      <c r="CL12" s="185"/>
      <c r="CM12" s="185"/>
      <c r="CN12" s="190"/>
      <c r="CO12" s="190"/>
      <c r="CP12" s="190"/>
      <c r="CQ12" s="190"/>
      <c r="CR12" s="190"/>
      <c r="CS12" s="190"/>
    </row>
    <row r="13" spans="1:97" ht="18" customHeight="1">
      <c r="A13" s="182"/>
      <c r="B13" s="182"/>
      <c r="N13" s="182"/>
      <c r="O13" s="182"/>
      <c r="P13" s="182"/>
      <c r="Q13" s="182"/>
      <c r="R13" s="182"/>
      <c r="S13" s="182"/>
      <c r="T13" s="198"/>
      <c r="U13" s="198"/>
      <c r="V13" s="198"/>
      <c r="W13" s="198"/>
      <c r="X13" s="198"/>
      <c r="Y13" s="198"/>
      <c r="Z13" s="198"/>
      <c r="AA13" s="502"/>
      <c r="AB13" s="503"/>
      <c r="AC13" s="503"/>
      <c r="AD13" s="503"/>
      <c r="AE13" s="503"/>
      <c r="AF13" s="503"/>
      <c r="AG13" s="503"/>
      <c r="AH13" s="503"/>
      <c r="AI13" s="503"/>
      <c r="AJ13" s="503"/>
      <c r="AK13" s="503"/>
      <c r="AL13" s="503"/>
      <c r="AM13" s="503"/>
      <c r="AN13" s="503"/>
      <c r="AO13" s="503"/>
      <c r="AP13" s="503"/>
      <c r="AQ13" s="503"/>
      <c r="AR13" s="503"/>
      <c r="AS13" s="503"/>
      <c r="AT13" s="503"/>
      <c r="AU13" s="503"/>
      <c r="AV13" s="503"/>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5"/>
      <c r="CL13" s="185"/>
      <c r="CM13" s="185"/>
      <c r="CN13" s="186"/>
      <c r="CO13" s="186"/>
      <c r="CP13" s="186"/>
      <c r="CQ13" s="186"/>
      <c r="CR13" s="186"/>
      <c r="CS13" s="186"/>
    </row>
    <row r="14" spans="1:97" ht="18" customHeight="1">
      <c r="A14" s="196"/>
      <c r="B14" s="196"/>
      <c r="C14" s="182"/>
      <c r="D14" s="182"/>
      <c r="E14" s="182"/>
      <c r="F14" s="182"/>
      <c r="G14" s="182"/>
      <c r="H14" s="182"/>
      <c r="S14" s="182"/>
      <c r="T14" s="198"/>
      <c r="U14" s="198"/>
      <c r="V14" s="198"/>
      <c r="W14" s="198"/>
      <c r="X14" s="198"/>
      <c r="Y14" s="198"/>
      <c r="Z14" s="198"/>
      <c r="AA14" s="199"/>
      <c r="AB14" s="200"/>
      <c r="AC14" s="200"/>
      <c r="AD14" s="200"/>
      <c r="AE14" s="200"/>
      <c r="AF14" s="200"/>
      <c r="AG14" s="200"/>
      <c r="AH14" s="200"/>
      <c r="AI14" s="200"/>
      <c r="AJ14" s="200"/>
      <c r="AK14" s="200"/>
      <c r="AL14" s="200"/>
      <c r="AM14" s="200"/>
      <c r="AN14" s="200"/>
      <c r="AO14" s="200"/>
      <c r="AP14" s="200"/>
      <c r="AQ14" s="200"/>
      <c r="AR14" s="200"/>
      <c r="AS14" s="200"/>
      <c r="AT14" s="200"/>
      <c r="AU14" s="200"/>
      <c r="AV14" s="200"/>
      <c r="AZ14" s="202"/>
      <c r="BA14" s="202"/>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5"/>
      <c r="CL14" s="185"/>
      <c r="CM14" s="185"/>
      <c r="CN14" s="186"/>
      <c r="CO14" s="186"/>
      <c r="CP14" s="186"/>
      <c r="CQ14" s="186"/>
      <c r="CR14" s="186"/>
      <c r="CS14" s="186"/>
    </row>
    <row r="15" spans="1:97" ht="18" customHeight="1">
      <c r="A15" s="182"/>
      <c r="B15" s="182"/>
      <c r="C15" s="182"/>
      <c r="D15" s="182"/>
      <c r="E15" s="182"/>
      <c r="F15" s="182"/>
      <c r="G15" s="182"/>
      <c r="H15" s="182"/>
      <c r="I15" s="182"/>
      <c r="J15" s="182"/>
      <c r="K15" s="182"/>
      <c r="L15" s="182"/>
      <c r="M15" s="182"/>
      <c r="N15" s="182"/>
      <c r="O15" s="182"/>
      <c r="P15" s="182"/>
      <c r="Q15" s="182"/>
      <c r="R15" s="182"/>
      <c r="S15" s="182"/>
      <c r="T15" s="198"/>
      <c r="U15" s="198"/>
      <c r="V15" s="198"/>
      <c r="W15" s="198"/>
      <c r="X15" s="198"/>
      <c r="Y15" s="198"/>
      <c r="Z15" s="198"/>
      <c r="AA15" s="199"/>
      <c r="AB15" s="200"/>
      <c r="AC15" s="200"/>
      <c r="AD15" s="200"/>
      <c r="AE15" s="200"/>
      <c r="AF15" s="200"/>
      <c r="AG15" s="200"/>
      <c r="AH15" s="200"/>
      <c r="AI15" s="200"/>
      <c r="AJ15" s="200"/>
      <c r="AK15" s="200"/>
      <c r="AL15" s="200"/>
      <c r="AM15" s="200"/>
      <c r="AN15" s="200"/>
      <c r="AO15" s="200"/>
      <c r="AP15" s="200"/>
      <c r="AQ15" s="200"/>
      <c r="AR15" s="200"/>
      <c r="AS15" s="200"/>
      <c r="AT15" s="200"/>
      <c r="AU15" s="200"/>
      <c r="AV15" s="200"/>
    </row>
    <row r="16" spans="1:97" ht="18" customHeight="1">
      <c r="A16" s="182"/>
      <c r="B16" s="182"/>
    </row>
    <row r="17" spans="1:50" ht="18" customHeight="1">
      <c r="A17" s="182"/>
      <c r="B17" s="182"/>
      <c r="C17" s="504" t="s">
        <v>226</v>
      </c>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row>
    <row r="18" spans="1:50" ht="18" customHeight="1">
      <c r="A18" s="182"/>
      <c r="B18" s="182"/>
    </row>
    <row r="19" spans="1:50" ht="18" customHeight="1">
      <c r="A19" s="505" t="s">
        <v>202</v>
      </c>
      <c r="B19" s="505"/>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row>
    <row r="20" spans="1:50" ht="18" customHeight="1">
      <c r="A20" s="182"/>
      <c r="B20" s="182"/>
    </row>
    <row r="21" spans="1:50" s="182" customFormat="1" ht="18" customHeight="1">
      <c r="C21" s="506" t="s">
        <v>203</v>
      </c>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t="s">
        <v>204</v>
      </c>
      <c r="AI21" s="506"/>
      <c r="AJ21" s="506"/>
      <c r="AK21" s="506"/>
      <c r="AL21" s="506"/>
      <c r="AM21" s="506" t="s">
        <v>205</v>
      </c>
      <c r="AN21" s="506"/>
      <c r="AO21" s="506"/>
      <c r="AP21" s="506"/>
      <c r="AQ21" s="506"/>
      <c r="AR21" s="506" t="s">
        <v>206</v>
      </c>
      <c r="AS21" s="506"/>
      <c r="AT21" s="506"/>
      <c r="AU21" s="506"/>
      <c r="AV21" s="506"/>
    </row>
    <row r="22" spans="1:50" s="182" customFormat="1" ht="30" customHeight="1">
      <c r="C22" s="507" t="str">
        <f>請求書!$C22</f>
        <v xml:space="preserve">送 料   </v>
      </c>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29">
        <f>請求書!$AH22</f>
        <v>0</v>
      </c>
      <c r="AI22" s="529"/>
      <c r="AJ22" s="529"/>
      <c r="AK22" s="529"/>
      <c r="AL22" s="529"/>
      <c r="AM22" s="511">
        <f>請求書!$AM22</f>
        <v>1</v>
      </c>
      <c r="AN22" s="511"/>
      <c r="AO22" s="511"/>
      <c r="AP22" s="511"/>
      <c r="AQ22" s="511"/>
      <c r="AR22" s="512">
        <f>請求書!$AR22</f>
        <v>0</v>
      </c>
      <c r="AS22" s="512"/>
      <c r="AT22" s="512"/>
      <c r="AU22" s="512"/>
      <c r="AV22" s="512"/>
    </row>
    <row r="23" spans="1:50" s="182" customFormat="1" ht="30" customHeight="1">
      <c r="C23" s="507" t="str">
        <f>請求書!$C23</f>
        <v/>
      </c>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29" t="str">
        <f>請求書!$AH23</f>
        <v/>
      </c>
      <c r="AI23" s="529"/>
      <c r="AJ23" s="529"/>
      <c r="AK23" s="529"/>
      <c r="AL23" s="529"/>
      <c r="AM23" s="511" t="str">
        <f>請求書!$AM23</f>
        <v/>
      </c>
      <c r="AN23" s="511"/>
      <c r="AO23" s="511"/>
      <c r="AP23" s="511"/>
      <c r="AQ23" s="511"/>
      <c r="AR23" s="512" t="str">
        <f>請求書!$AR23</f>
        <v/>
      </c>
      <c r="AS23" s="512"/>
      <c r="AT23" s="512"/>
      <c r="AU23" s="512"/>
      <c r="AV23" s="512"/>
    </row>
    <row r="24" spans="1:50" s="182" customFormat="1" ht="30" customHeight="1">
      <c r="C24" s="507" t="str">
        <f>請求書!$C24</f>
        <v/>
      </c>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29" t="str">
        <f>請求書!$AH24</f>
        <v/>
      </c>
      <c r="AI24" s="529"/>
      <c r="AJ24" s="529"/>
      <c r="AK24" s="529"/>
      <c r="AL24" s="529"/>
      <c r="AM24" s="511" t="str">
        <f>請求書!$AM24</f>
        <v/>
      </c>
      <c r="AN24" s="511"/>
      <c r="AO24" s="511"/>
      <c r="AP24" s="511"/>
      <c r="AQ24" s="511"/>
      <c r="AR24" s="512" t="str">
        <f>請求書!$AR24</f>
        <v/>
      </c>
      <c r="AS24" s="512"/>
      <c r="AT24" s="512"/>
      <c r="AU24" s="512"/>
      <c r="AV24" s="512"/>
    </row>
    <row r="25" spans="1:50" s="182" customFormat="1" ht="30" customHeight="1">
      <c r="C25" s="507" t="str">
        <f>請求書!$C25</f>
        <v/>
      </c>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29" t="str">
        <f>請求書!$AH25</f>
        <v/>
      </c>
      <c r="AI25" s="529"/>
      <c r="AJ25" s="529"/>
      <c r="AK25" s="529"/>
      <c r="AL25" s="529"/>
      <c r="AM25" s="511" t="str">
        <f>請求書!$AM25</f>
        <v/>
      </c>
      <c r="AN25" s="511"/>
      <c r="AO25" s="511"/>
      <c r="AP25" s="511"/>
      <c r="AQ25" s="511"/>
      <c r="AR25" s="512" t="str">
        <f>請求書!$AR25</f>
        <v/>
      </c>
      <c r="AS25" s="512"/>
      <c r="AT25" s="512"/>
      <c r="AU25" s="512"/>
      <c r="AV25" s="512"/>
    </row>
    <row r="26" spans="1:50" s="182" customFormat="1" ht="30" customHeight="1">
      <c r="C26" s="507" t="str">
        <f>請求書!$C26</f>
        <v/>
      </c>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29" t="str">
        <f>請求書!$AH26</f>
        <v/>
      </c>
      <c r="AI26" s="529"/>
      <c r="AJ26" s="529"/>
      <c r="AK26" s="529"/>
      <c r="AL26" s="529"/>
      <c r="AM26" s="511" t="str">
        <f>請求書!$AM26</f>
        <v/>
      </c>
      <c r="AN26" s="511"/>
      <c r="AO26" s="511"/>
      <c r="AP26" s="511"/>
      <c r="AQ26" s="511"/>
      <c r="AR26" s="512" t="str">
        <f>請求書!$AR26</f>
        <v/>
      </c>
      <c r="AS26" s="512"/>
      <c r="AT26" s="512"/>
      <c r="AU26" s="512"/>
      <c r="AV26" s="512"/>
    </row>
    <row r="27" spans="1:50" s="182" customFormat="1" ht="30" customHeight="1">
      <c r="C27" s="507" t="str">
        <f>請求書!$C27</f>
        <v/>
      </c>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29" t="str">
        <f>請求書!$AH27</f>
        <v/>
      </c>
      <c r="AI27" s="529"/>
      <c r="AJ27" s="529"/>
      <c r="AK27" s="529"/>
      <c r="AL27" s="529"/>
      <c r="AM27" s="511" t="str">
        <f>請求書!$AM27</f>
        <v/>
      </c>
      <c r="AN27" s="511"/>
      <c r="AO27" s="511"/>
      <c r="AP27" s="511"/>
      <c r="AQ27" s="511"/>
      <c r="AR27" s="512" t="str">
        <f>請求書!$AR27</f>
        <v/>
      </c>
      <c r="AS27" s="512"/>
      <c r="AT27" s="512"/>
      <c r="AU27" s="512"/>
      <c r="AV27" s="512"/>
    </row>
    <row r="28" spans="1:50" s="182" customFormat="1" ht="30" customHeight="1">
      <c r="C28" s="507" t="str">
        <f>請求書!$C28</f>
        <v/>
      </c>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29" t="str">
        <f>請求書!$AH28</f>
        <v/>
      </c>
      <c r="AI28" s="529"/>
      <c r="AJ28" s="529"/>
      <c r="AK28" s="529"/>
      <c r="AL28" s="529"/>
      <c r="AM28" s="511" t="str">
        <f>請求書!$AM28</f>
        <v/>
      </c>
      <c r="AN28" s="511"/>
      <c r="AO28" s="511"/>
      <c r="AP28" s="511"/>
      <c r="AQ28" s="511"/>
      <c r="AR28" s="512" t="str">
        <f>請求書!$AR28</f>
        <v/>
      </c>
      <c r="AS28" s="512"/>
      <c r="AT28" s="512"/>
      <c r="AU28" s="512"/>
      <c r="AV28" s="512"/>
    </row>
    <row r="29" spans="1:50" s="182" customFormat="1" ht="30" customHeight="1">
      <c r="C29" s="507" t="str">
        <f>請求書!$C29</f>
        <v/>
      </c>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29" t="str">
        <f>請求書!$AH29</f>
        <v/>
      </c>
      <c r="AI29" s="529"/>
      <c r="AJ29" s="529"/>
      <c r="AK29" s="529"/>
      <c r="AL29" s="529"/>
      <c r="AM29" s="511" t="str">
        <f>請求書!$AM29</f>
        <v/>
      </c>
      <c r="AN29" s="511"/>
      <c r="AO29" s="511"/>
      <c r="AP29" s="511"/>
      <c r="AQ29" s="511"/>
      <c r="AR29" s="512" t="str">
        <f>請求書!$AR29</f>
        <v/>
      </c>
      <c r="AS29" s="512"/>
      <c r="AT29" s="512"/>
      <c r="AU29" s="512"/>
      <c r="AV29" s="512"/>
    </row>
    <row r="30" spans="1:50" s="182" customFormat="1" ht="30" customHeight="1">
      <c r="C30" s="507" t="str">
        <f>請求書!$C30</f>
        <v/>
      </c>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29" t="str">
        <f>請求書!$AH30</f>
        <v/>
      </c>
      <c r="AI30" s="529"/>
      <c r="AJ30" s="529"/>
      <c r="AK30" s="529"/>
      <c r="AL30" s="529"/>
      <c r="AM30" s="511" t="str">
        <f>請求書!$AM30</f>
        <v/>
      </c>
      <c r="AN30" s="511"/>
      <c r="AO30" s="511"/>
      <c r="AP30" s="511"/>
      <c r="AQ30" s="511"/>
      <c r="AR30" s="512" t="str">
        <f>請求書!$AR30</f>
        <v/>
      </c>
      <c r="AS30" s="512"/>
      <c r="AT30" s="512"/>
      <c r="AU30" s="512"/>
      <c r="AV30" s="512"/>
    </row>
    <row r="31" spans="1:50" s="182" customFormat="1" ht="30" customHeight="1">
      <c r="C31" s="507" t="str">
        <f>請求書!$C31</f>
        <v/>
      </c>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7"/>
      <c r="AH31" s="529" t="str">
        <f>請求書!$AH31</f>
        <v/>
      </c>
      <c r="AI31" s="529"/>
      <c r="AJ31" s="529"/>
      <c r="AK31" s="529"/>
      <c r="AL31" s="529"/>
      <c r="AM31" s="511" t="str">
        <f>請求書!$AM31</f>
        <v/>
      </c>
      <c r="AN31" s="511"/>
      <c r="AO31" s="511"/>
      <c r="AP31" s="511"/>
      <c r="AQ31" s="511"/>
      <c r="AR31" s="512" t="str">
        <f>請求書!$AR31</f>
        <v/>
      </c>
      <c r="AS31" s="512"/>
      <c r="AT31" s="512"/>
      <c r="AU31" s="512"/>
      <c r="AV31" s="512"/>
    </row>
    <row r="32" spans="1:50" s="182" customFormat="1" ht="30" customHeight="1">
      <c r="C32" s="507" t="str">
        <f>請求書!$C32</f>
        <v/>
      </c>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29" t="str">
        <f>請求書!$AH32</f>
        <v/>
      </c>
      <c r="AI32" s="529"/>
      <c r="AJ32" s="529"/>
      <c r="AK32" s="529"/>
      <c r="AL32" s="529"/>
      <c r="AM32" s="511" t="str">
        <f>請求書!$AM32</f>
        <v/>
      </c>
      <c r="AN32" s="511"/>
      <c r="AO32" s="511"/>
      <c r="AP32" s="511"/>
      <c r="AQ32" s="511"/>
      <c r="AR32" s="512" t="str">
        <f>請求書!$AR32</f>
        <v/>
      </c>
      <c r="AS32" s="512"/>
      <c r="AT32" s="512"/>
      <c r="AU32" s="512"/>
      <c r="AV32" s="512"/>
    </row>
    <row r="33" spans="8:97" s="182" customFormat="1" ht="18" customHeight="1">
      <c r="N33" s="205"/>
      <c r="AB33" s="206"/>
      <c r="AH33" s="511" t="s">
        <v>207</v>
      </c>
      <c r="AI33" s="511"/>
      <c r="AJ33" s="511"/>
      <c r="AK33" s="511"/>
      <c r="AL33" s="511"/>
      <c r="AM33" s="511"/>
      <c r="AN33" s="511"/>
      <c r="AO33" s="511"/>
      <c r="AP33" s="511"/>
      <c r="AQ33" s="511"/>
      <c r="AR33" s="512">
        <f>請求書!$AR33</f>
        <v>0</v>
      </c>
      <c r="AS33" s="512"/>
      <c r="AT33" s="512"/>
      <c r="AU33" s="512"/>
      <c r="AV33" s="512"/>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9"/>
      <c r="CL33" s="209"/>
      <c r="CM33" s="209"/>
      <c r="CN33" s="210"/>
      <c r="CO33" s="210"/>
      <c r="CP33" s="210"/>
      <c r="CQ33" s="210"/>
      <c r="CR33" s="210"/>
      <c r="CS33" s="210"/>
    </row>
    <row r="34" spans="8:97" s="182" customFormat="1" ht="18" customHeight="1">
      <c r="N34" s="211"/>
      <c r="AH34" s="511" t="s">
        <v>208</v>
      </c>
      <c r="AI34" s="511"/>
      <c r="AJ34" s="511"/>
      <c r="AK34" s="511"/>
      <c r="AL34" s="511"/>
      <c r="AM34" s="511"/>
      <c r="AN34" s="511"/>
      <c r="AO34" s="511"/>
      <c r="AP34" s="511"/>
      <c r="AQ34" s="511"/>
      <c r="AR34" s="512">
        <f>請求書!$AR34</f>
        <v>0</v>
      </c>
      <c r="AS34" s="512"/>
      <c r="AT34" s="512"/>
      <c r="AU34" s="512"/>
      <c r="AV34" s="512"/>
      <c r="AZ34" s="208"/>
      <c r="BA34" s="514"/>
      <c r="BB34" s="514"/>
      <c r="BC34" s="514"/>
      <c r="BD34" s="514"/>
      <c r="BE34" s="514"/>
      <c r="BF34" s="514"/>
      <c r="BG34" s="514"/>
      <c r="BH34" s="514"/>
      <c r="BI34" s="514"/>
      <c r="BJ34" s="514"/>
      <c r="BK34" s="514"/>
      <c r="BL34" s="514"/>
      <c r="BM34" s="514"/>
      <c r="BN34" s="514"/>
      <c r="BO34" s="514"/>
      <c r="BP34" s="208"/>
      <c r="BQ34" s="208"/>
      <c r="BR34" s="208"/>
      <c r="BS34" s="208"/>
      <c r="BT34" s="208"/>
      <c r="BU34" s="208"/>
      <c r="BV34" s="208"/>
      <c r="BW34" s="208"/>
      <c r="BX34" s="208"/>
      <c r="BY34" s="208"/>
      <c r="BZ34" s="208"/>
      <c r="CA34" s="208"/>
      <c r="CB34" s="208"/>
      <c r="CC34" s="208"/>
      <c r="CD34" s="208"/>
      <c r="CE34" s="208"/>
      <c r="CF34" s="208"/>
      <c r="CG34" s="208"/>
      <c r="CH34" s="208"/>
      <c r="CI34" s="208"/>
      <c r="CJ34" s="208"/>
      <c r="CK34" s="209"/>
      <c r="CL34" s="209"/>
      <c r="CM34" s="209"/>
      <c r="CN34" s="210"/>
      <c r="CO34" s="210"/>
      <c r="CP34" s="210"/>
      <c r="CQ34" s="210"/>
      <c r="CR34" s="210"/>
      <c r="CS34" s="210"/>
    </row>
    <row r="35" spans="8:97" s="182" customFormat="1" ht="18" customHeight="1">
      <c r="N35" s="211"/>
      <c r="AH35" s="511" t="s">
        <v>210</v>
      </c>
      <c r="AI35" s="511"/>
      <c r="AJ35" s="511"/>
      <c r="AK35" s="511"/>
      <c r="AL35" s="511"/>
      <c r="AM35" s="511"/>
      <c r="AN35" s="511"/>
      <c r="AO35" s="511"/>
      <c r="AP35" s="511"/>
      <c r="AQ35" s="511"/>
      <c r="AR35" s="512">
        <f>請求書!$AR35</f>
        <v>0</v>
      </c>
      <c r="AS35" s="512"/>
      <c r="AT35" s="512"/>
      <c r="AU35" s="512"/>
      <c r="AV35" s="512"/>
      <c r="AZ35" s="208"/>
      <c r="BA35" s="514"/>
      <c r="BB35" s="514"/>
      <c r="BC35" s="514"/>
      <c r="BD35" s="514"/>
      <c r="BE35" s="514"/>
      <c r="BF35" s="514"/>
      <c r="BG35" s="514"/>
      <c r="BH35" s="514"/>
      <c r="BI35" s="514"/>
      <c r="BJ35" s="514"/>
      <c r="BK35" s="514"/>
      <c r="BL35" s="514"/>
      <c r="BM35" s="514"/>
      <c r="BN35" s="514"/>
      <c r="BO35" s="514"/>
      <c r="BP35" s="208"/>
      <c r="BQ35" s="208"/>
      <c r="BR35" s="208"/>
      <c r="BS35" s="208"/>
      <c r="BT35" s="208"/>
      <c r="BU35" s="208"/>
      <c r="BV35" s="208"/>
      <c r="BW35" s="208"/>
      <c r="BX35" s="208"/>
      <c r="BY35" s="208"/>
      <c r="BZ35" s="208"/>
      <c r="CA35" s="208"/>
      <c r="CB35" s="208"/>
      <c r="CC35" s="208"/>
      <c r="CD35" s="208"/>
      <c r="CE35" s="208"/>
      <c r="CF35" s="208"/>
      <c r="CG35" s="208"/>
      <c r="CH35" s="208"/>
      <c r="CI35" s="208"/>
      <c r="CJ35" s="208"/>
      <c r="CK35" s="209"/>
      <c r="CL35" s="209"/>
      <c r="CM35" s="209"/>
      <c r="CN35" s="210"/>
      <c r="CO35" s="210"/>
      <c r="CP35" s="210"/>
      <c r="CQ35" s="210"/>
      <c r="CR35" s="210"/>
      <c r="CS35" s="210"/>
    </row>
    <row r="36" spans="8:97" ht="18" customHeight="1">
      <c r="H36" s="182"/>
      <c r="I36" s="182"/>
      <c r="J36" s="182"/>
      <c r="K36" s="182"/>
      <c r="L36" s="182"/>
      <c r="M36" s="182"/>
      <c r="N36" s="211"/>
      <c r="O36" s="182"/>
      <c r="P36" s="182"/>
      <c r="Q36" s="182"/>
      <c r="R36" s="182"/>
      <c r="S36" s="182"/>
      <c r="AH36" s="187"/>
      <c r="AI36" s="187"/>
      <c r="AJ36" s="187"/>
      <c r="AK36" s="187"/>
      <c r="AL36" s="187"/>
      <c r="AM36" s="187"/>
      <c r="AN36" s="187"/>
      <c r="AO36" s="187"/>
      <c r="AP36" s="187"/>
      <c r="AQ36" s="187"/>
      <c r="AR36" s="212"/>
      <c r="AS36" s="212"/>
      <c r="AT36" s="212"/>
      <c r="AU36" s="212"/>
      <c r="AV36" s="212"/>
      <c r="AZ36" s="515"/>
      <c r="BA36" s="515"/>
      <c r="BB36" s="515"/>
      <c r="BC36" s="515"/>
      <c r="BD36" s="515"/>
      <c r="BE36" s="515"/>
      <c r="BF36" s="515"/>
      <c r="BG36" s="515"/>
      <c r="BH36" s="515"/>
      <c r="BI36" s="515"/>
      <c r="BJ36" s="515"/>
      <c r="BK36" s="515"/>
      <c r="BL36" s="515"/>
      <c r="BM36" s="515"/>
      <c r="BN36" s="515"/>
      <c r="BO36" s="515"/>
      <c r="BP36" s="515"/>
      <c r="BQ36" s="515"/>
      <c r="BR36" s="184"/>
      <c r="BS36" s="184"/>
      <c r="BT36" s="184"/>
      <c r="BU36" s="184"/>
      <c r="BV36" s="184"/>
      <c r="BW36" s="184"/>
      <c r="BX36" s="184"/>
      <c r="BY36" s="184"/>
      <c r="BZ36" s="184"/>
      <c r="CA36" s="184"/>
      <c r="CB36" s="184"/>
      <c r="CC36" s="184"/>
      <c r="CD36" s="184"/>
      <c r="CE36" s="184"/>
      <c r="CF36" s="184"/>
      <c r="CG36" s="184"/>
      <c r="CH36" s="184"/>
      <c r="CI36" s="184"/>
      <c r="CJ36" s="184"/>
      <c r="CK36" s="185"/>
      <c r="CL36" s="185"/>
      <c r="CM36" s="185"/>
      <c r="CN36" s="186"/>
      <c r="CO36" s="186"/>
      <c r="CP36" s="186"/>
      <c r="CQ36" s="186"/>
      <c r="CR36" s="186"/>
      <c r="CS36" s="186"/>
    </row>
    <row r="37" spans="8:97" ht="30" customHeight="1" thickBot="1">
      <c r="H37" s="505" t="s">
        <v>227</v>
      </c>
      <c r="I37" s="505"/>
      <c r="J37" s="505"/>
      <c r="K37" s="505"/>
      <c r="L37" s="505"/>
      <c r="M37" s="505"/>
      <c r="N37" s="505"/>
      <c r="O37" s="516">
        <f>請求書!O37</f>
        <v>0</v>
      </c>
      <c r="P37" s="516"/>
      <c r="Q37" s="516"/>
      <c r="R37" s="516"/>
      <c r="S37" s="516"/>
      <c r="T37" s="516"/>
      <c r="U37" s="516"/>
      <c r="V37" s="516"/>
      <c r="W37" s="516"/>
      <c r="X37" s="516"/>
      <c r="Y37" s="516"/>
      <c r="Z37" s="516"/>
      <c r="AA37" s="516"/>
      <c r="AB37" s="516"/>
      <c r="AC37" s="516"/>
      <c r="AD37" s="516"/>
      <c r="AE37" s="516"/>
      <c r="AF37" s="516"/>
      <c r="AG37" s="516"/>
      <c r="AH37" s="516"/>
      <c r="AI37" s="516"/>
      <c r="AJ37" s="516"/>
      <c r="AK37" s="214" t="s">
        <v>212</v>
      </c>
      <c r="AL37" s="215"/>
      <c r="AM37" s="182"/>
      <c r="AN37" s="182"/>
      <c r="AO37" s="182"/>
      <c r="AP37" s="182"/>
      <c r="AZ37" s="515"/>
      <c r="BA37" s="515"/>
      <c r="BB37" s="515"/>
      <c r="BC37" s="515"/>
      <c r="BD37" s="515"/>
      <c r="BE37" s="515"/>
      <c r="BF37" s="515"/>
      <c r="BG37" s="515"/>
      <c r="BH37" s="515"/>
      <c r="BI37" s="515"/>
      <c r="BJ37" s="515"/>
      <c r="BK37" s="515"/>
      <c r="BL37" s="515"/>
      <c r="BM37" s="515"/>
      <c r="BN37" s="515"/>
      <c r="BO37" s="515"/>
      <c r="BP37" s="515"/>
      <c r="BQ37" s="515"/>
      <c r="BR37" s="189"/>
      <c r="BS37" s="189"/>
      <c r="BT37" s="189"/>
      <c r="BU37" s="189"/>
      <c r="BV37" s="189"/>
      <c r="BW37" s="189"/>
      <c r="BX37" s="189"/>
      <c r="BY37" s="189"/>
      <c r="BZ37" s="189"/>
      <c r="CA37" s="189"/>
      <c r="CB37" s="189"/>
      <c r="CC37" s="189"/>
      <c r="CD37" s="189"/>
      <c r="CE37" s="189"/>
      <c r="CF37" s="189"/>
      <c r="CG37" s="189"/>
      <c r="CH37" s="189"/>
      <c r="CI37" s="189"/>
      <c r="CJ37" s="189"/>
      <c r="CK37" s="185"/>
      <c r="CL37" s="185"/>
      <c r="CM37" s="185"/>
      <c r="CN37" s="190"/>
      <c r="CO37" s="190"/>
      <c r="CP37" s="190"/>
      <c r="CQ37" s="190"/>
      <c r="CR37" s="190"/>
      <c r="CS37" s="190"/>
    </row>
    <row r="38" spans="8:97" ht="18" customHeight="1">
      <c r="H38" s="182"/>
      <c r="I38" s="182"/>
      <c r="J38" s="182"/>
      <c r="K38" s="182"/>
      <c r="L38" s="182"/>
      <c r="M38" s="182"/>
      <c r="N38" s="182"/>
      <c r="O38" s="517"/>
      <c r="P38" s="517"/>
      <c r="Q38" s="517"/>
      <c r="R38" s="517"/>
      <c r="S38" s="517"/>
      <c r="T38" s="517"/>
      <c r="U38" s="517"/>
      <c r="V38" s="517"/>
      <c r="W38" s="517"/>
      <c r="X38" s="517"/>
      <c r="Y38" s="517"/>
      <c r="Z38" s="517"/>
      <c r="AA38" s="517"/>
      <c r="AB38" s="517"/>
      <c r="AC38" s="517"/>
      <c r="AD38" s="517"/>
      <c r="AE38" s="517"/>
      <c r="AF38" s="518"/>
      <c r="AG38" s="518"/>
      <c r="AH38" s="518"/>
      <c r="AI38" s="518"/>
      <c r="AJ38" s="216"/>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20"/>
      <c r="CL38" s="221"/>
      <c r="CM38" s="221"/>
      <c r="CN38" s="221"/>
      <c r="CO38" s="221"/>
      <c r="CP38" s="221"/>
      <c r="CQ38" s="221"/>
      <c r="CR38" s="221"/>
      <c r="CS38" s="221"/>
    </row>
    <row r="39" spans="8:97" ht="18" customHeight="1">
      <c r="U39" s="182"/>
      <c r="V39" s="182"/>
      <c r="W39" s="182"/>
      <c r="X39" s="182"/>
      <c r="Y39" s="182"/>
      <c r="Z39" s="182"/>
      <c r="AA39" s="182"/>
      <c r="AB39" s="182"/>
      <c r="AC39" s="182"/>
      <c r="AD39" s="206"/>
      <c r="AJ39" s="206"/>
      <c r="AK39" s="182"/>
      <c r="AL39" s="206"/>
      <c r="AM39" s="222"/>
      <c r="BF39" s="227"/>
      <c r="BK39" s="231"/>
    </row>
    <row r="40" spans="8:97" ht="18" customHeight="1">
      <c r="N40" s="182"/>
      <c r="O40" s="182"/>
      <c r="P40" s="182"/>
      <c r="Q40" s="182"/>
      <c r="R40" s="182"/>
      <c r="S40" s="182"/>
      <c r="T40" s="182"/>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32"/>
      <c r="CL40" s="232"/>
      <c r="CM40" s="232"/>
      <c r="CN40" s="232"/>
      <c r="CO40" s="232"/>
      <c r="CP40" s="232"/>
      <c r="CQ40" s="232"/>
      <c r="CR40" s="232"/>
      <c r="CS40" s="232"/>
    </row>
    <row r="41" spans="8:97" ht="18" customHeight="1">
      <c r="N41" s="211"/>
      <c r="O41" s="182"/>
      <c r="P41" s="182"/>
      <c r="Q41" s="182"/>
      <c r="R41" s="182"/>
      <c r="S41" s="182"/>
      <c r="T41" s="182"/>
      <c r="U41" s="182"/>
      <c r="V41" s="182"/>
      <c r="W41" s="182"/>
      <c r="X41" s="182"/>
      <c r="Y41" s="182"/>
      <c r="Z41" s="182"/>
      <c r="AA41" s="182"/>
      <c r="AB41" s="206"/>
      <c r="AH41" s="206"/>
      <c r="AI41" s="182"/>
      <c r="AJ41" s="206"/>
      <c r="AK41" s="517"/>
      <c r="AL41" s="498"/>
      <c r="AM41" s="498"/>
      <c r="AN41" s="498"/>
      <c r="AO41" s="498"/>
      <c r="AP41" s="498"/>
      <c r="AQ41" s="498"/>
      <c r="AR41" s="498"/>
      <c r="AS41" s="498"/>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5"/>
      <c r="CL41" s="185"/>
      <c r="CM41" s="185"/>
      <c r="CN41" s="186"/>
      <c r="CO41" s="186"/>
      <c r="CP41" s="186"/>
      <c r="CQ41" s="186"/>
      <c r="CR41" s="186"/>
      <c r="CS41" s="186"/>
    </row>
    <row r="42" spans="8:97" ht="18" customHeight="1">
      <c r="S42" s="182"/>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5"/>
      <c r="CL42" s="185"/>
      <c r="CM42" s="185"/>
      <c r="CN42" s="186"/>
      <c r="CO42" s="186"/>
      <c r="CP42" s="186"/>
      <c r="CQ42" s="186"/>
      <c r="CR42" s="186"/>
      <c r="CS42" s="186"/>
    </row>
    <row r="43" spans="8:97" ht="18" customHeight="1"/>
    <row r="44" spans="8:97" ht="18" customHeight="1"/>
    <row r="45" spans="8:97" ht="18" customHeight="1"/>
    <row r="46" spans="8:97" ht="18" customHeight="1"/>
    <row r="47" spans="8:97" ht="18" customHeight="1"/>
    <row r="48" spans="8:97"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row r="103" s="60" customFormat="1" ht="18" customHeight="1"/>
    <row r="104" s="60" customFormat="1" ht="18" customHeight="1"/>
    <row r="105" s="60" customFormat="1" ht="18" customHeight="1"/>
  </sheetData>
  <sheetProtection algorithmName="SHA-512" hashValue="KH93cVXO1uEVWJ08Rb+dWGvItbivYVQDh3XVBSc0Jljg+JeYjm9P01wmdMhuig9JIHP7iO3DKuBj/PMo82sFjg==" saltValue="gKho3Jmed4a1WIQiuk0jsQ==" spinCount="100000" sheet="1" objects="1" scenarios="1"/>
  <mergeCells count="74">
    <mergeCell ref="AK41:AS41"/>
    <mergeCell ref="AZ36:BQ36"/>
    <mergeCell ref="H37:N37"/>
    <mergeCell ref="O37:AJ37"/>
    <mergeCell ref="AZ37:BQ37"/>
    <mergeCell ref="O38:AE38"/>
    <mergeCell ref="AF38:AI38"/>
    <mergeCell ref="AH34:AQ34"/>
    <mergeCell ref="AR34:AV34"/>
    <mergeCell ref="BA34:BO34"/>
    <mergeCell ref="AH35:AQ35"/>
    <mergeCell ref="AR35:AV35"/>
    <mergeCell ref="BA35:BO35"/>
    <mergeCell ref="C32:AG32"/>
    <mergeCell ref="AH32:AL32"/>
    <mergeCell ref="AM32:AQ32"/>
    <mergeCell ref="AR32:AV32"/>
    <mergeCell ref="AH33:AQ33"/>
    <mergeCell ref="AR33:AV33"/>
    <mergeCell ref="C30:AG30"/>
    <mergeCell ref="AH30:AL30"/>
    <mergeCell ref="AM30:AQ30"/>
    <mergeCell ref="AR30:AV30"/>
    <mergeCell ref="C31:AG31"/>
    <mergeCell ref="AH31:AL31"/>
    <mergeCell ref="AM31:AQ31"/>
    <mergeCell ref="AR31:AV31"/>
    <mergeCell ref="C28:AG28"/>
    <mergeCell ref="AH28:AL28"/>
    <mergeCell ref="AM28:AQ28"/>
    <mergeCell ref="AR28:AV28"/>
    <mergeCell ref="C29:AG29"/>
    <mergeCell ref="AH29:AL29"/>
    <mergeCell ref="AM29:AQ29"/>
    <mergeCell ref="AR29:AV29"/>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C22:AG22"/>
    <mergeCell ref="AH22:AL22"/>
    <mergeCell ref="AM22:AQ22"/>
    <mergeCell ref="AR22:AV22"/>
    <mergeCell ref="C23:AG23"/>
    <mergeCell ref="AH23:AL23"/>
    <mergeCell ref="AM23:AQ23"/>
    <mergeCell ref="AR23:AV23"/>
    <mergeCell ref="AA12:AV12"/>
    <mergeCell ref="AA13:AV13"/>
    <mergeCell ref="C17:AL17"/>
    <mergeCell ref="A19:AX19"/>
    <mergeCell ref="C21:AG21"/>
    <mergeCell ref="AH21:AL21"/>
    <mergeCell ref="AM21:AQ21"/>
    <mergeCell ref="AR21:AV21"/>
    <mergeCell ref="C8:U10"/>
    <mergeCell ref="V9:X10"/>
    <mergeCell ref="AL1:AO1"/>
    <mergeCell ref="AP1:AX1"/>
    <mergeCell ref="AL2:AX2"/>
    <mergeCell ref="AR3:AT3"/>
    <mergeCell ref="A4:AX6"/>
  </mergeCells>
  <phoneticPr fontId="10"/>
  <dataValidations count="1">
    <dataValidation type="list" allowBlank="1" showInputMessage="1" showErrorMessage="1" sqref="WWD983046:WWG983046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Y10" xr:uid="{E5D3C005-DF80-4FBF-9955-0B6903465068}">
      <formula1>"様,御中"</formula1>
    </dataValidation>
  </dataValidations>
  <printOptions horizontalCentered="1"/>
  <pageMargins left="0.7" right="0.7" top="0.75" bottom="0.75" header="0.3" footer="0.3"/>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68DD-3A41-4B82-9C4D-8FC0BE47DE75}">
  <sheetPr>
    <pageSetUpPr fitToPage="1"/>
  </sheetPr>
  <dimension ref="A1:CS110"/>
  <sheetViews>
    <sheetView showGridLines="0" view="pageBreakPreview" topLeftCell="A8" zoomScale="90" zoomScaleNormal="90" zoomScaleSheetLayoutView="90" workbookViewId="0">
      <selection activeCell="H5" sqref="H5:K5"/>
    </sheetView>
  </sheetViews>
  <sheetFormatPr defaultColWidth="1.88671875" defaultRowHeight="13.2"/>
  <cols>
    <col min="1" max="1" width="2.109375" style="60" customWidth="1"/>
    <col min="2" max="40" width="2" style="60" customWidth="1"/>
    <col min="41" max="47" width="1.88671875" style="60" customWidth="1"/>
    <col min="48" max="48" width="3.33203125" style="60" customWidth="1"/>
    <col min="49" max="51" width="1.88671875" style="60" customWidth="1"/>
    <col min="52" max="52" width="48.6640625" style="60"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9.95" customHeight="1">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228"/>
      <c r="AJ1" s="228"/>
      <c r="AK1" s="228"/>
      <c r="AL1" s="494" t="s">
        <v>221</v>
      </c>
      <c r="AM1" s="494"/>
      <c r="AN1" s="494"/>
      <c r="AO1" s="494"/>
      <c r="AP1" s="495">
        <f>請求書!AP1</f>
        <v>0</v>
      </c>
      <c r="AQ1" s="496"/>
      <c r="AR1" s="496"/>
      <c r="AS1" s="496"/>
      <c r="AT1" s="496"/>
      <c r="AU1" s="496"/>
      <c r="AV1" s="496"/>
      <c r="AW1" s="496"/>
      <c r="AX1" s="496"/>
    </row>
    <row r="2" spans="1:97" ht="18" customHeight="1">
      <c r="AK2" s="229"/>
      <c r="AL2" s="497">
        <f ca="1">請求書!$AI$2</f>
        <v>45882</v>
      </c>
      <c r="AM2" s="497"/>
      <c r="AN2" s="497"/>
      <c r="AO2" s="497"/>
      <c r="AP2" s="497"/>
      <c r="AQ2" s="497"/>
      <c r="AR2" s="497"/>
      <c r="AS2" s="497"/>
      <c r="AT2" s="497"/>
      <c r="AU2" s="497"/>
      <c r="AV2" s="497"/>
      <c r="AW2" s="497"/>
      <c r="AX2" s="497"/>
      <c r="AZ2" s="184"/>
      <c r="BA2" s="184"/>
      <c r="BB2" s="184"/>
      <c r="BC2" s="184"/>
      <c r="BD2" s="184"/>
      <c r="BE2" s="184"/>
      <c r="BF2" s="184"/>
      <c r="BG2" s="184"/>
      <c r="BH2" s="184"/>
      <c r="BI2" s="184"/>
      <c r="BJ2" s="184"/>
      <c r="BK2" s="184"/>
      <c r="BL2" s="184"/>
      <c r="BM2" s="184"/>
      <c r="BN2" s="184"/>
      <c r="BO2" s="184"/>
      <c r="BP2" s="184"/>
      <c r="BQ2" s="184"/>
      <c r="BR2" s="184"/>
      <c r="BS2" s="184"/>
      <c r="BT2" s="184"/>
      <c r="BU2" s="213"/>
      <c r="BV2" s="213"/>
      <c r="BW2" s="213"/>
      <c r="BX2" s="213"/>
      <c r="BY2" s="213"/>
      <c r="BZ2" s="213"/>
      <c r="CA2" s="213"/>
      <c r="CB2" s="213"/>
      <c r="CC2" s="184"/>
      <c r="CD2" s="184"/>
      <c r="CE2" s="184"/>
      <c r="CF2" s="184"/>
      <c r="CG2" s="184"/>
      <c r="CH2" s="184"/>
      <c r="CI2" s="184"/>
      <c r="CJ2" s="184"/>
      <c r="CK2" s="185"/>
      <c r="CL2" s="185"/>
      <c r="CM2" s="185"/>
      <c r="CN2" s="186"/>
      <c r="CO2" s="186"/>
      <c r="CP2" s="186"/>
      <c r="CQ2" s="186"/>
      <c r="CR2" s="186"/>
      <c r="CS2" s="186"/>
    </row>
    <row r="3" spans="1:97" ht="18" customHeight="1">
      <c r="AR3" s="498"/>
      <c r="AS3" s="498"/>
      <c r="AT3" s="498"/>
      <c r="AZ3" s="184"/>
      <c r="BA3" s="184"/>
      <c r="BB3" s="184"/>
      <c r="BC3" s="184"/>
      <c r="BD3" s="184"/>
      <c r="BE3" s="184"/>
      <c r="BF3" s="184"/>
      <c r="BG3" s="184"/>
      <c r="BH3" s="184"/>
      <c r="BI3" s="184"/>
      <c r="BJ3" s="184"/>
      <c r="BK3" s="184"/>
      <c r="BL3" s="184"/>
      <c r="BM3" s="184"/>
      <c r="BN3" s="184"/>
      <c r="BO3" s="184"/>
      <c r="BP3" s="184"/>
      <c r="BQ3" s="184"/>
      <c r="BR3" s="184"/>
      <c r="BS3" s="184"/>
      <c r="BT3" s="184"/>
      <c r="BU3" s="213"/>
      <c r="BV3" s="213"/>
      <c r="BW3" s="213"/>
      <c r="BX3" s="213"/>
      <c r="BY3" s="213"/>
      <c r="BZ3" s="213"/>
      <c r="CA3" s="213"/>
      <c r="CB3" s="213"/>
      <c r="CC3" s="184"/>
      <c r="CD3" s="184"/>
      <c r="CE3" s="184"/>
      <c r="CF3" s="184"/>
      <c r="CG3" s="184"/>
      <c r="CH3" s="184"/>
      <c r="CI3" s="184"/>
      <c r="CJ3" s="184"/>
      <c r="CK3" s="185"/>
      <c r="CL3" s="185"/>
      <c r="CM3" s="185"/>
      <c r="CN3" s="186"/>
      <c r="CO3" s="186"/>
      <c r="CP3" s="186"/>
      <c r="CQ3" s="186"/>
      <c r="CR3" s="186"/>
      <c r="CS3" s="186"/>
    </row>
    <row r="4" spans="1:97" ht="6" customHeight="1">
      <c r="A4" s="499" t="s">
        <v>228</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Z4" s="184"/>
      <c r="BA4" s="184"/>
      <c r="BB4" s="184"/>
      <c r="BC4" s="184"/>
      <c r="BD4" s="184"/>
      <c r="BE4" s="184"/>
      <c r="BF4" s="184"/>
      <c r="BG4" s="184"/>
      <c r="BH4" s="184"/>
      <c r="BI4" s="184"/>
      <c r="BJ4" s="184"/>
      <c r="BK4" s="184"/>
      <c r="BL4" s="184"/>
      <c r="BM4" s="184"/>
      <c r="BN4" s="184"/>
      <c r="BO4" s="184"/>
      <c r="BP4" s="184"/>
      <c r="BQ4" s="184"/>
      <c r="BR4" s="184"/>
      <c r="BS4" s="184"/>
      <c r="BT4" s="184"/>
      <c r="BU4" s="189"/>
      <c r="BV4" s="189"/>
      <c r="BW4" s="189"/>
      <c r="BX4" s="189"/>
      <c r="BY4" s="189"/>
      <c r="BZ4" s="189"/>
      <c r="CA4" s="189"/>
      <c r="CB4" s="189"/>
      <c r="CC4" s="189"/>
      <c r="CD4" s="189"/>
      <c r="CE4" s="189"/>
      <c r="CF4" s="189"/>
      <c r="CG4" s="189"/>
      <c r="CH4" s="189"/>
      <c r="CI4" s="189"/>
      <c r="CJ4" s="189"/>
      <c r="CK4" s="185"/>
      <c r="CL4" s="185"/>
      <c r="CM4" s="185"/>
      <c r="CN4" s="190"/>
      <c r="CO4" s="190"/>
      <c r="CP4" s="190"/>
      <c r="CQ4" s="190"/>
      <c r="CR4" s="190"/>
      <c r="CS4" s="190"/>
    </row>
    <row r="5" spans="1:97" s="191" customFormat="1" ht="18"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Z5" s="530"/>
      <c r="BA5" s="530"/>
      <c r="BB5" s="530"/>
      <c r="BC5" s="530"/>
      <c r="BD5" s="530"/>
      <c r="BE5" s="530"/>
      <c r="BF5" s="530"/>
      <c r="BG5" s="530"/>
      <c r="BH5" s="530"/>
      <c r="BI5" s="530"/>
      <c r="BJ5" s="530"/>
      <c r="BK5" s="530"/>
      <c r="BL5" s="530"/>
      <c r="BM5" s="530"/>
      <c r="BN5" s="530"/>
      <c r="BO5" s="530"/>
      <c r="BP5" s="530"/>
      <c r="BQ5" s="530"/>
      <c r="BR5" s="530"/>
      <c r="BS5" s="530"/>
      <c r="BT5" s="530"/>
      <c r="BU5" s="530"/>
      <c r="BV5" s="530"/>
      <c r="BW5" s="530"/>
      <c r="BX5" s="530"/>
      <c r="BY5" s="530"/>
      <c r="BZ5" s="530"/>
      <c r="CA5" s="530"/>
    </row>
    <row r="6" spans="1:97" s="191" customFormat="1" ht="18" customHeight="1">
      <c r="A6" s="499"/>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Z6" s="530"/>
      <c r="BA6" s="530"/>
      <c r="BB6" s="530"/>
      <c r="BC6" s="530"/>
      <c r="BD6" s="530"/>
      <c r="BE6" s="530"/>
      <c r="BF6" s="530"/>
      <c r="BG6" s="530"/>
      <c r="BH6" s="530"/>
      <c r="BI6" s="530"/>
      <c r="BJ6" s="530"/>
      <c r="BK6" s="530"/>
      <c r="BL6" s="530"/>
      <c r="BM6" s="530"/>
      <c r="BN6" s="530"/>
      <c r="BO6" s="530"/>
      <c r="BP6" s="530"/>
      <c r="BQ6" s="530"/>
      <c r="BR6" s="530"/>
      <c r="BS6" s="530"/>
      <c r="BT6" s="530"/>
      <c r="BU6" s="530"/>
      <c r="BV6" s="530"/>
      <c r="BW6" s="530"/>
      <c r="BX6" s="530"/>
      <c r="BY6" s="530"/>
      <c r="BZ6" s="530"/>
      <c r="CA6" s="530"/>
    </row>
    <row r="7" spans="1:97" s="191" customFormat="1" ht="18" customHeight="1">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Z7" s="184"/>
      <c r="BA7" s="184"/>
      <c r="BB7" s="184"/>
      <c r="BC7" s="184"/>
      <c r="BD7" s="184"/>
      <c r="BE7" s="184"/>
      <c r="BF7" s="184"/>
      <c r="BG7" s="184"/>
      <c r="BH7" s="184"/>
      <c r="BI7" s="184"/>
      <c r="BJ7" s="184"/>
      <c r="BK7" s="184"/>
      <c r="BL7" s="184"/>
      <c r="BM7" s="184"/>
      <c r="BN7" s="184"/>
      <c r="BO7" s="184"/>
      <c r="BP7" s="184"/>
      <c r="BQ7" s="184"/>
      <c r="BR7" s="184"/>
      <c r="BS7" s="184"/>
      <c r="BT7" s="184"/>
    </row>
    <row r="8" spans="1:97" ht="18" customHeight="1">
      <c r="C8" s="490">
        <f>請求書!$C$8</f>
        <v>0</v>
      </c>
      <c r="D8" s="490"/>
      <c r="E8" s="490"/>
      <c r="F8" s="490"/>
      <c r="G8" s="490"/>
      <c r="H8" s="490"/>
      <c r="I8" s="490"/>
      <c r="J8" s="490"/>
      <c r="K8" s="490"/>
      <c r="L8" s="490"/>
      <c r="M8" s="490"/>
      <c r="N8" s="490"/>
      <c r="O8" s="490"/>
      <c r="P8" s="490"/>
      <c r="Q8" s="490"/>
      <c r="R8" s="490"/>
      <c r="S8" s="490"/>
      <c r="T8" s="490"/>
      <c r="U8" s="490"/>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5"/>
      <c r="CL8" s="185"/>
      <c r="CM8" s="185"/>
      <c r="CN8" s="186"/>
      <c r="CO8" s="186"/>
      <c r="CP8" s="186"/>
      <c r="CQ8" s="186"/>
      <c r="CR8" s="186"/>
      <c r="CS8" s="186"/>
    </row>
    <row r="9" spans="1:97" ht="18" customHeight="1">
      <c r="C9" s="490"/>
      <c r="D9" s="490"/>
      <c r="E9" s="490"/>
      <c r="F9" s="490"/>
      <c r="G9" s="490"/>
      <c r="H9" s="490"/>
      <c r="I9" s="490"/>
      <c r="J9" s="490"/>
      <c r="K9" s="490"/>
      <c r="L9" s="490"/>
      <c r="M9" s="490"/>
      <c r="N9" s="490"/>
      <c r="O9" s="490"/>
      <c r="P9" s="490"/>
      <c r="Q9" s="490"/>
      <c r="R9" s="490"/>
      <c r="S9" s="490"/>
      <c r="T9" s="490"/>
      <c r="U9" s="490"/>
      <c r="V9" s="492" t="str">
        <f>請求書!$V$9</f>
        <v>御中</v>
      </c>
      <c r="W9" s="492"/>
      <c r="X9" s="492"/>
      <c r="Y9" s="192"/>
      <c r="Z9" s="192"/>
      <c r="AA9" s="182"/>
      <c r="AB9" s="182"/>
      <c r="AC9" s="182"/>
      <c r="AD9" s="182"/>
      <c r="AE9" s="182"/>
      <c r="AF9" s="182"/>
      <c r="AG9" s="182"/>
      <c r="AH9" s="182"/>
      <c r="AI9" s="182"/>
      <c r="AJ9" s="182"/>
      <c r="AK9" s="182"/>
      <c r="AL9" s="182"/>
      <c r="AM9" s="182"/>
      <c r="AN9" s="182"/>
      <c r="AZ9" s="193"/>
      <c r="BA9" s="213"/>
      <c r="BB9" s="213"/>
      <c r="BC9" s="213"/>
      <c r="BD9" s="213"/>
      <c r="BE9" s="213"/>
      <c r="BF9" s="213"/>
      <c r="BG9" s="213"/>
      <c r="BH9" s="213"/>
      <c r="BI9" s="213"/>
      <c r="BJ9" s="213"/>
      <c r="BK9" s="213"/>
      <c r="BL9" s="213"/>
      <c r="BM9" s="213"/>
      <c r="BN9" s="213"/>
      <c r="BO9" s="213"/>
      <c r="BP9" s="213"/>
      <c r="BQ9" s="184"/>
      <c r="BR9" s="184"/>
      <c r="BS9" s="184"/>
      <c r="BT9" s="184"/>
      <c r="BU9" s="184"/>
      <c r="BV9" s="184"/>
      <c r="BW9" s="184"/>
      <c r="BX9" s="184"/>
      <c r="BY9" s="184"/>
      <c r="BZ9" s="184"/>
      <c r="CA9" s="184"/>
      <c r="CB9" s="184"/>
      <c r="CC9" s="184"/>
      <c r="CD9" s="184"/>
      <c r="CE9" s="184"/>
      <c r="CF9" s="184"/>
      <c r="CG9" s="184"/>
      <c r="CH9" s="184"/>
      <c r="CI9" s="184"/>
      <c r="CJ9" s="184"/>
      <c r="CK9" s="185"/>
      <c r="CL9" s="185"/>
      <c r="CM9" s="185"/>
      <c r="CN9" s="186"/>
      <c r="CO9" s="186"/>
      <c r="CP9" s="186"/>
      <c r="CQ9" s="186"/>
      <c r="CR9" s="186"/>
      <c r="CS9" s="186"/>
    </row>
    <row r="10" spans="1:97" ht="18" customHeight="1" thickBot="1">
      <c r="C10" s="491"/>
      <c r="D10" s="491"/>
      <c r="E10" s="491"/>
      <c r="F10" s="491"/>
      <c r="G10" s="491"/>
      <c r="H10" s="491"/>
      <c r="I10" s="491"/>
      <c r="J10" s="491"/>
      <c r="K10" s="491"/>
      <c r="L10" s="491"/>
      <c r="M10" s="491"/>
      <c r="N10" s="491"/>
      <c r="O10" s="491"/>
      <c r="P10" s="491"/>
      <c r="Q10" s="491"/>
      <c r="R10" s="491"/>
      <c r="S10" s="491"/>
      <c r="T10" s="491"/>
      <c r="U10" s="491"/>
      <c r="V10" s="493"/>
      <c r="W10" s="493"/>
      <c r="X10" s="493"/>
      <c r="Y10" s="230"/>
      <c r="Z10" s="192"/>
      <c r="AA10" s="182"/>
      <c r="AB10" s="182"/>
      <c r="AC10" s="182"/>
      <c r="AD10" s="182"/>
      <c r="AE10" s="182"/>
      <c r="AF10" s="182"/>
      <c r="AG10" s="182"/>
      <c r="AH10" s="182"/>
      <c r="AI10" s="182"/>
      <c r="AJ10" s="182"/>
      <c r="AK10" s="182"/>
      <c r="AL10" s="182"/>
      <c r="AM10" s="182"/>
      <c r="AN10" s="182"/>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5"/>
      <c r="CL10" s="185"/>
      <c r="CM10" s="185"/>
      <c r="CN10" s="186"/>
      <c r="CO10" s="186"/>
      <c r="CP10" s="186"/>
      <c r="CQ10" s="186"/>
      <c r="CR10" s="186"/>
      <c r="CS10" s="186"/>
    </row>
    <row r="11" spans="1:97" ht="18" customHeight="1">
      <c r="A11" s="182"/>
      <c r="B11" s="182"/>
      <c r="C11" s="195"/>
      <c r="D11" s="195"/>
      <c r="E11" s="195"/>
      <c r="F11" s="195"/>
      <c r="G11" s="195"/>
      <c r="H11" s="195"/>
      <c r="I11" s="195"/>
      <c r="J11" s="195"/>
      <c r="K11" s="195"/>
      <c r="L11" s="195"/>
      <c r="M11" s="195"/>
      <c r="N11" s="195"/>
      <c r="O11" s="195"/>
      <c r="P11" s="195"/>
      <c r="Q11" s="195"/>
      <c r="R11" s="195"/>
      <c r="S11" s="195"/>
      <c r="X11" s="182"/>
      <c r="Y11" s="182"/>
      <c r="Z11" s="182"/>
      <c r="AA11" s="196"/>
      <c r="AB11" s="182"/>
      <c r="AC11" s="182"/>
      <c r="AD11" s="182"/>
      <c r="AE11" s="182"/>
      <c r="AF11" s="182"/>
      <c r="AG11" s="182"/>
      <c r="AH11" s="182"/>
      <c r="AI11" s="182"/>
      <c r="AJ11" s="182"/>
      <c r="AK11" s="182"/>
      <c r="AL11" s="182"/>
      <c r="AM11" s="182"/>
      <c r="AN11" s="182"/>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5"/>
      <c r="CL11" s="185"/>
      <c r="CM11" s="185"/>
      <c r="CN11" s="190"/>
      <c r="CO11" s="190"/>
      <c r="CP11" s="190"/>
      <c r="CQ11" s="190"/>
      <c r="CR11" s="190"/>
      <c r="CS11" s="190"/>
    </row>
    <row r="12" spans="1:97" ht="18" customHeight="1">
      <c r="A12" s="182"/>
      <c r="B12" s="182"/>
      <c r="C12" s="195"/>
      <c r="D12" s="195"/>
      <c r="E12" s="195"/>
      <c r="F12" s="195"/>
      <c r="G12" s="195"/>
      <c r="H12" s="195"/>
      <c r="I12" s="195"/>
      <c r="J12" s="195"/>
      <c r="K12" s="195"/>
      <c r="L12" s="195"/>
      <c r="M12" s="195"/>
      <c r="N12" s="195"/>
      <c r="O12" s="195"/>
      <c r="P12" s="195"/>
      <c r="Q12" s="195"/>
      <c r="R12" s="195"/>
      <c r="S12" s="195"/>
      <c r="T12" s="195"/>
      <c r="U12" s="195"/>
      <c r="V12" s="195"/>
      <c r="W12" s="198"/>
      <c r="X12" s="198"/>
      <c r="Y12" s="198"/>
      <c r="Z12" s="198"/>
      <c r="AA12" s="500"/>
      <c r="AB12" s="501"/>
      <c r="AC12" s="501"/>
      <c r="AD12" s="501"/>
      <c r="AE12" s="501"/>
      <c r="AF12" s="501"/>
      <c r="AG12" s="501"/>
      <c r="AH12" s="501"/>
      <c r="AI12" s="501"/>
      <c r="AJ12" s="501"/>
      <c r="AK12" s="501"/>
      <c r="AL12" s="501"/>
      <c r="AM12" s="501"/>
      <c r="AN12" s="501"/>
      <c r="AO12" s="501"/>
      <c r="AP12" s="501"/>
      <c r="AQ12" s="501"/>
      <c r="AR12" s="501"/>
      <c r="AS12" s="501"/>
      <c r="AT12" s="501"/>
      <c r="AU12" s="501"/>
      <c r="AV12" s="501"/>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5"/>
      <c r="CL12" s="185"/>
      <c r="CM12" s="185"/>
      <c r="CN12" s="190"/>
      <c r="CO12" s="190"/>
      <c r="CP12" s="190"/>
      <c r="CQ12" s="190"/>
      <c r="CR12" s="190"/>
      <c r="CS12" s="190"/>
    </row>
    <row r="13" spans="1:97" ht="18" customHeight="1">
      <c r="A13" s="182"/>
      <c r="B13" s="182"/>
      <c r="N13" s="182"/>
      <c r="O13" s="182"/>
      <c r="P13" s="182"/>
      <c r="Q13" s="182"/>
      <c r="R13" s="182"/>
      <c r="S13" s="182"/>
      <c r="T13" s="198"/>
      <c r="U13" s="198"/>
      <c r="V13" s="198"/>
      <c r="W13" s="198"/>
      <c r="X13" s="198"/>
      <c r="Y13" s="198"/>
      <c r="Z13" s="198"/>
      <c r="AA13" s="502"/>
      <c r="AB13" s="503"/>
      <c r="AC13" s="503"/>
      <c r="AD13" s="503"/>
      <c r="AE13" s="503"/>
      <c r="AF13" s="503"/>
      <c r="AG13" s="503"/>
      <c r="AH13" s="503"/>
      <c r="AI13" s="503"/>
      <c r="AJ13" s="503"/>
      <c r="AK13" s="503"/>
      <c r="AL13" s="503"/>
      <c r="AM13" s="503"/>
      <c r="AN13" s="503"/>
      <c r="AO13" s="503"/>
      <c r="AP13" s="503"/>
      <c r="AQ13" s="503"/>
      <c r="AR13" s="503"/>
      <c r="AS13" s="503"/>
      <c r="AT13" s="503"/>
      <c r="AU13" s="503"/>
      <c r="AV13" s="503"/>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5"/>
      <c r="CL13" s="185"/>
      <c r="CM13" s="185"/>
      <c r="CN13" s="186"/>
      <c r="CO13" s="186"/>
      <c r="CP13" s="186"/>
      <c r="CQ13" s="186"/>
      <c r="CR13" s="186"/>
      <c r="CS13" s="186"/>
    </row>
    <row r="14" spans="1:97" ht="18" customHeight="1">
      <c r="A14" s="196"/>
      <c r="B14" s="196"/>
      <c r="C14" s="182"/>
      <c r="D14" s="182"/>
      <c r="E14" s="182"/>
      <c r="F14" s="182"/>
      <c r="G14" s="182"/>
      <c r="H14" s="182"/>
      <c r="S14" s="182"/>
      <c r="T14" s="198"/>
      <c r="U14" s="198"/>
      <c r="V14" s="198"/>
      <c r="W14" s="198"/>
      <c r="X14" s="198"/>
      <c r="Y14" s="198"/>
      <c r="Z14" s="198"/>
      <c r="AA14" s="199"/>
      <c r="AB14" s="200"/>
      <c r="AC14" s="200"/>
      <c r="AD14" s="200"/>
      <c r="AE14" s="200"/>
      <c r="AF14" s="200"/>
      <c r="AG14" s="200"/>
      <c r="AH14" s="200"/>
      <c r="AI14" s="200"/>
      <c r="AJ14" s="200"/>
      <c r="AK14" s="200"/>
      <c r="AL14" s="200"/>
      <c r="AM14" s="200"/>
      <c r="AN14" s="200"/>
      <c r="AO14" s="200"/>
      <c r="AP14" s="200"/>
      <c r="AQ14" s="200"/>
      <c r="AR14" s="200"/>
      <c r="AS14" s="200"/>
      <c r="AT14" s="200"/>
      <c r="AU14" s="200"/>
      <c r="AV14" s="200"/>
      <c r="AZ14" s="202"/>
      <c r="BA14" s="202"/>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5"/>
      <c r="CL14" s="185"/>
      <c r="CM14" s="185"/>
      <c r="CN14" s="186"/>
      <c r="CO14" s="186"/>
      <c r="CP14" s="186"/>
      <c r="CQ14" s="186"/>
      <c r="CR14" s="186"/>
      <c r="CS14" s="186"/>
    </row>
    <row r="15" spans="1:97" ht="18" customHeight="1">
      <c r="A15" s="182"/>
      <c r="B15" s="182"/>
      <c r="C15" s="182"/>
      <c r="D15" s="182"/>
      <c r="E15" s="182"/>
      <c r="F15" s="182"/>
      <c r="G15" s="182"/>
      <c r="H15" s="182"/>
      <c r="I15" s="182"/>
      <c r="J15" s="182"/>
      <c r="K15" s="182"/>
      <c r="L15" s="182"/>
      <c r="M15" s="182"/>
      <c r="N15" s="182"/>
      <c r="O15" s="182"/>
      <c r="P15" s="182"/>
      <c r="Q15" s="182"/>
      <c r="R15" s="182"/>
      <c r="S15" s="182"/>
      <c r="T15" s="198"/>
      <c r="U15" s="198"/>
      <c r="V15" s="198"/>
      <c r="W15" s="198"/>
      <c r="X15" s="198"/>
      <c r="Y15" s="198"/>
      <c r="Z15" s="198"/>
      <c r="AA15" s="199"/>
      <c r="AB15" s="200"/>
      <c r="AC15" s="200"/>
      <c r="AD15" s="200"/>
      <c r="AE15" s="200"/>
      <c r="AF15" s="200"/>
      <c r="AG15" s="200"/>
      <c r="AH15" s="200"/>
      <c r="AI15" s="200"/>
      <c r="AJ15" s="200"/>
      <c r="AK15" s="200"/>
      <c r="AL15" s="200"/>
      <c r="AM15" s="200"/>
      <c r="AN15" s="200"/>
      <c r="AO15" s="200"/>
      <c r="AP15" s="200"/>
      <c r="AQ15" s="200"/>
      <c r="AR15" s="200"/>
      <c r="AS15" s="200"/>
      <c r="AT15" s="200"/>
      <c r="AU15" s="200"/>
      <c r="AV15" s="200"/>
    </row>
    <row r="16" spans="1:97" ht="18" customHeight="1">
      <c r="A16" s="182"/>
      <c r="B16" s="182"/>
    </row>
    <row r="17" spans="1:50" ht="18" customHeight="1">
      <c r="A17" s="182"/>
      <c r="B17" s="182"/>
      <c r="C17" s="504" t="s">
        <v>229</v>
      </c>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row>
    <row r="18" spans="1:50" ht="18" customHeight="1">
      <c r="A18" s="182"/>
      <c r="B18" s="182"/>
    </row>
    <row r="19" spans="1:50" ht="18" customHeight="1">
      <c r="A19" s="505" t="s">
        <v>202</v>
      </c>
      <c r="B19" s="505"/>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row>
    <row r="20" spans="1:50" ht="18" customHeight="1">
      <c r="A20" s="182"/>
      <c r="B20" s="182"/>
    </row>
    <row r="21" spans="1:50" s="182" customFormat="1" ht="18" customHeight="1">
      <c r="C21" s="506" t="s">
        <v>203</v>
      </c>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t="s">
        <v>204</v>
      </c>
      <c r="AI21" s="506"/>
      <c r="AJ21" s="506"/>
      <c r="AK21" s="506"/>
      <c r="AL21" s="506"/>
      <c r="AM21" s="506" t="s">
        <v>205</v>
      </c>
      <c r="AN21" s="506"/>
      <c r="AO21" s="506"/>
      <c r="AP21" s="506"/>
      <c r="AQ21" s="506"/>
      <c r="AR21" s="506" t="s">
        <v>206</v>
      </c>
      <c r="AS21" s="506"/>
      <c r="AT21" s="506"/>
      <c r="AU21" s="506"/>
      <c r="AV21" s="506"/>
    </row>
    <row r="22" spans="1:50" s="182" customFormat="1" ht="30" customHeight="1">
      <c r="C22" s="507" t="str">
        <f>請求書!$C22</f>
        <v xml:space="preserve">送 料   </v>
      </c>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29">
        <f>請求書!$AH22</f>
        <v>0</v>
      </c>
      <c r="AI22" s="529"/>
      <c r="AJ22" s="529"/>
      <c r="AK22" s="529"/>
      <c r="AL22" s="529"/>
      <c r="AM22" s="511">
        <f>請求書!$AM22</f>
        <v>1</v>
      </c>
      <c r="AN22" s="511"/>
      <c r="AO22" s="511"/>
      <c r="AP22" s="511"/>
      <c r="AQ22" s="511"/>
      <c r="AR22" s="512">
        <f>請求書!$AR22</f>
        <v>0</v>
      </c>
      <c r="AS22" s="512"/>
      <c r="AT22" s="512"/>
      <c r="AU22" s="512"/>
      <c r="AV22" s="512"/>
    </row>
    <row r="23" spans="1:50" s="182" customFormat="1" ht="30" customHeight="1">
      <c r="C23" s="507" t="str">
        <f>請求書!$C23</f>
        <v/>
      </c>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29" t="str">
        <f>請求書!$AH23</f>
        <v/>
      </c>
      <c r="AI23" s="529"/>
      <c r="AJ23" s="529"/>
      <c r="AK23" s="529"/>
      <c r="AL23" s="529"/>
      <c r="AM23" s="511" t="str">
        <f>請求書!$AM23</f>
        <v/>
      </c>
      <c r="AN23" s="511"/>
      <c r="AO23" s="511"/>
      <c r="AP23" s="511"/>
      <c r="AQ23" s="511"/>
      <c r="AR23" s="512" t="str">
        <f>請求書!$AR23</f>
        <v/>
      </c>
      <c r="AS23" s="512"/>
      <c r="AT23" s="512"/>
      <c r="AU23" s="512"/>
      <c r="AV23" s="512"/>
    </row>
    <row r="24" spans="1:50" s="182" customFormat="1" ht="30" customHeight="1">
      <c r="C24" s="507" t="str">
        <f>請求書!$C24</f>
        <v/>
      </c>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29" t="str">
        <f>請求書!$AH24</f>
        <v/>
      </c>
      <c r="AI24" s="529"/>
      <c r="AJ24" s="529"/>
      <c r="AK24" s="529"/>
      <c r="AL24" s="529"/>
      <c r="AM24" s="511" t="str">
        <f>請求書!$AM24</f>
        <v/>
      </c>
      <c r="AN24" s="511"/>
      <c r="AO24" s="511"/>
      <c r="AP24" s="511"/>
      <c r="AQ24" s="511"/>
      <c r="AR24" s="512" t="str">
        <f>請求書!$AR24</f>
        <v/>
      </c>
      <c r="AS24" s="512"/>
      <c r="AT24" s="512"/>
      <c r="AU24" s="512"/>
      <c r="AV24" s="512"/>
    </row>
    <row r="25" spans="1:50" s="182" customFormat="1" ht="30" customHeight="1">
      <c r="C25" s="507" t="str">
        <f>請求書!$C25</f>
        <v/>
      </c>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29" t="str">
        <f>請求書!$AH25</f>
        <v/>
      </c>
      <c r="AI25" s="529"/>
      <c r="AJ25" s="529"/>
      <c r="AK25" s="529"/>
      <c r="AL25" s="529"/>
      <c r="AM25" s="511" t="str">
        <f>請求書!$AM25</f>
        <v/>
      </c>
      <c r="AN25" s="511"/>
      <c r="AO25" s="511"/>
      <c r="AP25" s="511"/>
      <c r="AQ25" s="511"/>
      <c r="AR25" s="512" t="str">
        <f>請求書!$AR25</f>
        <v/>
      </c>
      <c r="AS25" s="512"/>
      <c r="AT25" s="512"/>
      <c r="AU25" s="512"/>
      <c r="AV25" s="512"/>
    </row>
    <row r="26" spans="1:50" s="182" customFormat="1" ht="30" customHeight="1">
      <c r="C26" s="507" t="str">
        <f>請求書!$C26</f>
        <v/>
      </c>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29" t="str">
        <f>請求書!$AH26</f>
        <v/>
      </c>
      <c r="AI26" s="529"/>
      <c r="AJ26" s="529"/>
      <c r="AK26" s="529"/>
      <c r="AL26" s="529"/>
      <c r="AM26" s="511" t="str">
        <f>請求書!$AM26</f>
        <v/>
      </c>
      <c r="AN26" s="511"/>
      <c r="AO26" s="511"/>
      <c r="AP26" s="511"/>
      <c r="AQ26" s="511"/>
      <c r="AR26" s="512" t="str">
        <f>請求書!$AR26</f>
        <v/>
      </c>
      <c r="AS26" s="512"/>
      <c r="AT26" s="512"/>
      <c r="AU26" s="512"/>
      <c r="AV26" s="512"/>
    </row>
    <row r="27" spans="1:50" s="182" customFormat="1" ht="30" customHeight="1">
      <c r="C27" s="507" t="str">
        <f>請求書!$C27</f>
        <v/>
      </c>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29" t="str">
        <f>請求書!$AH27</f>
        <v/>
      </c>
      <c r="AI27" s="529"/>
      <c r="AJ27" s="529"/>
      <c r="AK27" s="529"/>
      <c r="AL27" s="529"/>
      <c r="AM27" s="511" t="str">
        <f>請求書!$AM27</f>
        <v/>
      </c>
      <c r="AN27" s="511"/>
      <c r="AO27" s="511"/>
      <c r="AP27" s="511"/>
      <c r="AQ27" s="511"/>
      <c r="AR27" s="512" t="str">
        <f>請求書!$AR27</f>
        <v/>
      </c>
      <c r="AS27" s="512"/>
      <c r="AT27" s="512"/>
      <c r="AU27" s="512"/>
      <c r="AV27" s="512"/>
    </row>
    <row r="28" spans="1:50" s="182" customFormat="1" ht="30" customHeight="1">
      <c r="C28" s="507" t="str">
        <f>請求書!$C28</f>
        <v/>
      </c>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29" t="str">
        <f>請求書!$AH28</f>
        <v/>
      </c>
      <c r="AI28" s="529"/>
      <c r="AJ28" s="529"/>
      <c r="AK28" s="529"/>
      <c r="AL28" s="529"/>
      <c r="AM28" s="511" t="str">
        <f>請求書!$AM28</f>
        <v/>
      </c>
      <c r="AN28" s="511"/>
      <c r="AO28" s="511"/>
      <c r="AP28" s="511"/>
      <c r="AQ28" s="511"/>
      <c r="AR28" s="512" t="str">
        <f>請求書!$AR28</f>
        <v/>
      </c>
      <c r="AS28" s="512"/>
      <c r="AT28" s="512"/>
      <c r="AU28" s="512"/>
      <c r="AV28" s="512"/>
    </row>
    <row r="29" spans="1:50" s="182" customFormat="1" ht="30" customHeight="1">
      <c r="C29" s="507" t="str">
        <f>請求書!$C29</f>
        <v/>
      </c>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29" t="str">
        <f>請求書!$AH29</f>
        <v/>
      </c>
      <c r="AI29" s="529"/>
      <c r="AJ29" s="529"/>
      <c r="AK29" s="529"/>
      <c r="AL29" s="529"/>
      <c r="AM29" s="511" t="str">
        <f>請求書!$AM29</f>
        <v/>
      </c>
      <c r="AN29" s="511"/>
      <c r="AO29" s="511"/>
      <c r="AP29" s="511"/>
      <c r="AQ29" s="511"/>
      <c r="AR29" s="512" t="str">
        <f>請求書!$AR29</f>
        <v/>
      </c>
      <c r="AS29" s="512"/>
      <c r="AT29" s="512"/>
      <c r="AU29" s="512"/>
      <c r="AV29" s="512"/>
    </row>
    <row r="30" spans="1:50" s="182" customFormat="1" ht="30" customHeight="1">
      <c r="C30" s="507" t="str">
        <f>請求書!$C30</f>
        <v/>
      </c>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29" t="str">
        <f>請求書!$AH30</f>
        <v/>
      </c>
      <c r="AI30" s="529"/>
      <c r="AJ30" s="529"/>
      <c r="AK30" s="529"/>
      <c r="AL30" s="529"/>
      <c r="AM30" s="511" t="str">
        <f>請求書!$AM30</f>
        <v/>
      </c>
      <c r="AN30" s="511"/>
      <c r="AO30" s="511"/>
      <c r="AP30" s="511"/>
      <c r="AQ30" s="511"/>
      <c r="AR30" s="512" t="str">
        <f>請求書!$AR30</f>
        <v/>
      </c>
      <c r="AS30" s="512"/>
      <c r="AT30" s="512"/>
      <c r="AU30" s="512"/>
      <c r="AV30" s="512"/>
    </row>
    <row r="31" spans="1:50" s="182" customFormat="1" ht="30" customHeight="1">
      <c r="C31" s="507" t="str">
        <f>請求書!$C31</f>
        <v/>
      </c>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7"/>
      <c r="AH31" s="529" t="str">
        <f>請求書!$AH31</f>
        <v/>
      </c>
      <c r="AI31" s="529"/>
      <c r="AJ31" s="529"/>
      <c r="AK31" s="529"/>
      <c r="AL31" s="529"/>
      <c r="AM31" s="511" t="str">
        <f>請求書!$AM31</f>
        <v/>
      </c>
      <c r="AN31" s="511"/>
      <c r="AO31" s="511"/>
      <c r="AP31" s="511"/>
      <c r="AQ31" s="511"/>
      <c r="AR31" s="512" t="str">
        <f>請求書!$AR31</f>
        <v/>
      </c>
      <c r="AS31" s="512"/>
      <c r="AT31" s="512"/>
      <c r="AU31" s="512"/>
      <c r="AV31" s="512"/>
    </row>
    <row r="32" spans="1:50" s="182" customFormat="1" ht="30" customHeight="1">
      <c r="C32" s="507" t="str">
        <f>請求書!$C32</f>
        <v/>
      </c>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29" t="str">
        <f>請求書!$AH32</f>
        <v/>
      </c>
      <c r="AI32" s="529"/>
      <c r="AJ32" s="529"/>
      <c r="AK32" s="529"/>
      <c r="AL32" s="529"/>
      <c r="AM32" s="511" t="str">
        <f>請求書!$AM32</f>
        <v/>
      </c>
      <c r="AN32" s="511"/>
      <c r="AO32" s="511"/>
      <c r="AP32" s="511"/>
      <c r="AQ32" s="511"/>
      <c r="AR32" s="512" t="str">
        <f>請求書!$AR32</f>
        <v/>
      </c>
      <c r="AS32" s="512"/>
      <c r="AT32" s="512"/>
      <c r="AU32" s="512"/>
      <c r="AV32" s="512"/>
    </row>
    <row r="33" spans="8:97" s="182" customFormat="1" ht="18" customHeight="1">
      <c r="N33" s="205"/>
      <c r="AB33" s="206"/>
      <c r="AH33" s="511" t="s">
        <v>207</v>
      </c>
      <c r="AI33" s="511"/>
      <c r="AJ33" s="511"/>
      <c r="AK33" s="511"/>
      <c r="AL33" s="511"/>
      <c r="AM33" s="511"/>
      <c r="AN33" s="511"/>
      <c r="AO33" s="511"/>
      <c r="AP33" s="511"/>
      <c r="AQ33" s="511"/>
      <c r="AR33" s="512">
        <f>請求書!$AR33</f>
        <v>0</v>
      </c>
      <c r="AS33" s="512"/>
      <c r="AT33" s="512"/>
      <c r="AU33" s="512"/>
      <c r="AV33" s="512"/>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9"/>
      <c r="CL33" s="209"/>
      <c r="CM33" s="209"/>
      <c r="CN33" s="210"/>
      <c r="CO33" s="210"/>
      <c r="CP33" s="210"/>
      <c r="CQ33" s="210"/>
      <c r="CR33" s="210"/>
      <c r="CS33" s="210"/>
    </row>
    <row r="34" spans="8:97" s="182" customFormat="1" ht="18" customHeight="1">
      <c r="N34" s="211"/>
      <c r="AH34" s="511" t="s">
        <v>208</v>
      </c>
      <c r="AI34" s="511"/>
      <c r="AJ34" s="511"/>
      <c r="AK34" s="511"/>
      <c r="AL34" s="511"/>
      <c r="AM34" s="511"/>
      <c r="AN34" s="511"/>
      <c r="AO34" s="511"/>
      <c r="AP34" s="511"/>
      <c r="AQ34" s="511"/>
      <c r="AR34" s="512">
        <f>請求書!$AR34</f>
        <v>0</v>
      </c>
      <c r="AS34" s="512"/>
      <c r="AT34" s="512"/>
      <c r="AU34" s="512"/>
      <c r="AV34" s="512"/>
      <c r="AZ34" s="208"/>
      <c r="BA34" s="514"/>
      <c r="BB34" s="514"/>
      <c r="BC34" s="514"/>
      <c r="BD34" s="514"/>
      <c r="BE34" s="514"/>
      <c r="BF34" s="514"/>
      <c r="BG34" s="514"/>
      <c r="BH34" s="514"/>
      <c r="BI34" s="514"/>
      <c r="BJ34" s="514"/>
      <c r="BK34" s="514"/>
      <c r="BL34" s="514"/>
      <c r="BM34" s="514"/>
      <c r="BN34" s="514"/>
      <c r="BO34" s="514"/>
      <c r="BP34" s="208"/>
      <c r="BQ34" s="208"/>
      <c r="BR34" s="208"/>
      <c r="BS34" s="208"/>
      <c r="BT34" s="208"/>
      <c r="BU34" s="208"/>
      <c r="BV34" s="208"/>
      <c r="BW34" s="208"/>
      <c r="BX34" s="208"/>
      <c r="BY34" s="208"/>
      <c r="BZ34" s="208"/>
      <c r="CA34" s="208"/>
      <c r="CB34" s="208"/>
      <c r="CC34" s="208"/>
      <c r="CD34" s="208"/>
      <c r="CE34" s="208"/>
      <c r="CF34" s="208"/>
      <c r="CG34" s="208"/>
      <c r="CH34" s="208"/>
      <c r="CI34" s="208"/>
      <c r="CJ34" s="208"/>
      <c r="CK34" s="209"/>
      <c r="CL34" s="209"/>
      <c r="CM34" s="209"/>
      <c r="CN34" s="210"/>
      <c r="CO34" s="210"/>
      <c r="CP34" s="210"/>
      <c r="CQ34" s="210"/>
      <c r="CR34" s="210"/>
      <c r="CS34" s="210"/>
    </row>
    <row r="35" spans="8:97" s="182" customFormat="1" ht="18" customHeight="1">
      <c r="N35" s="211"/>
      <c r="AH35" s="511" t="s">
        <v>210</v>
      </c>
      <c r="AI35" s="511"/>
      <c r="AJ35" s="511"/>
      <c r="AK35" s="511"/>
      <c r="AL35" s="511"/>
      <c r="AM35" s="511"/>
      <c r="AN35" s="511"/>
      <c r="AO35" s="511"/>
      <c r="AP35" s="511"/>
      <c r="AQ35" s="511"/>
      <c r="AR35" s="512">
        <f>請求書!$AR35</f>
        <v>0</v>
      </c>
      <c r="AS35" s="512"/>
      <c r="AT35" s="512"/>
      <c r="AU35" s="512"/>
      <c r="AV35" s="512"/>
      <c r="AZ35" s="208"/>
      <c r="BA35" s="514"/>
      <c r="BB35" s="514"/>
      <c r="BC35" s="514"/>
      <c r="BD35" s="514"/>
      <c r="BE35" s="514"/>
      <c r="BF35" s="514"/>
      <c r="BG35" s="514"/>
      <c r="BH35" s="514"/>
      <c r="BI35" s="514"/>
      <c r="BJ35" s="514"/>
      <c r="BK35" s="514"/>
      <c r="BL35" s="514"/>
      <c r="BM35" s="514"/>
      <c r="BN35" s="514"/>
      <c r="BO35" s="514"/>
      <c r="BP35" s="208"/>
      <c r="BQ35" s="208"/>
      <c r="BR35" s="208"/>
      <c r="BS35" s="208"/>
      <c r="BT35" s="208"/>
      <c r="BU35" s="208"/>
      <c r="BV35" s="208"/>
      <c r="BW35" s="208"/>
      <c r="BX35" s="208"/>
      <c r="BY35" s="208"/>
      <c r="BZ35" s="208"/>
      <c r="CA35" s="208"/>
      <c r="CB35" s="208"/>
      <c r="CC35" s="208"/>
      <c r="CD35" s="208"/>
      <c r="CE35" s="208"/>
      <c r="CF35" s="208"/>
      <c r="CG35" s="208"/>
      <c r="CH35" s="208"/>
      <c r="CI35" s="208"/>
      <c r="CJ35" s="208"/>
      <c r="CK35" s="209"/>
      <c r="CL35" s="209"/>
      <c r="CM35" s="209"/>
      <c r="CN35" s="210"/>
      <c r="CO35" s="210"/>
      <c r="CP35" s="210"/>
      <c r="CQ35" s="210"/>
      <c r="CR35" s="210"/>
      <c r="CS35" s="210"/>
    </row>
    <row r="36" spans="8:97" ht="18" customHeight="1">
      <c r="H36" s="182"/>
      <c r="I36" s="182"/>
      <c r="J36" s="182"/>
      <c r="K36" s="182"/>
      <c r="L36" s="182"/>
      <c r="M36" s="182"/>
      <c r="N36" s="211"/>
      <c r="O36" s="182"/>
      <c r="P36" s="182"/>
      <c r="Q36" s="182"/>
      <c r="R36" s="182"/>
      <c r="S36" s="182"/>
      <c r="AH36" s="187"/>
      <c r="AI36" s="187"/>
      <c r="AJ36" s="187"/>
      <c r="AK36" s="187"/>
      <c r="AL36" s="187"/>
      <c r="AM36" s="187"/>
      <c r="AN36" s="187"/>
      <c r="AO36" s="187"/>
      <c r="AP36" s="187"/>
      <c r="AQ36" s="187"/>
      <c r="AR36" s="212"/>
      <c r="AS36" s="212"/>
      <c r="AT36" s="212"/>
      <c r="AU36" s="212"/>
      <c r="AV36" s="212"/>
      <c r="AZ36" s="515"/>
      <c r="BA36" s="515"/>
      <c r="BB36" s="515"/>
      <c r="BC36" s="515"/>
      <c r="BD36" s="515"/>
      <c r="BE36" s="515"/>
      <c r="BF36" s="515"/>
      <c r="BG36" s="515"/>
      <c r="BH36" s="515"/>
      <c r="BI36" s="515"/>
      <c r="BJ36" s="515"/>
      <c r="BK36" s="515"/>
      <c r="BL36" s="515"/>
      <c r="BM36" s="515"/>
      <c r="BN36" s="515"/>
      <c r="BO36" s="515"/>
      <c r="BP36" s="515"/>
      <c r="BQ36" s="515"/>
      <c r="BR36" s="184"/>
      <c r="BS36" s="184"/>
      <c r="BT36" s="184"/>
      <c r="BU36" s="184"/>
      <c r="BV36" s="184"/>
      <c r="BW36" s="184"/>
      <c r="BX36" s="184"/>
      <c r="BY36" s="184"/>
      <c r="BZ36" s="184"/>
      <c r="CA36" s="184"/>
      <c r="CB36" s="184"/>
      <c r="CC36" s="184"/>
      <c r="CD36" s="184"/>
      <c r="CE36" s="184"/>
      <c r="CF36" s="184"/>
      <c r="CG36" s="184"/>
      <c r="CH36" s="184"/>
      <c r="CI36" s="184"/>
      <c r="CJ36" s="184"/>
      <c r="CK36" s="185"/>
      <c r="CL36" s="185"/>
      <c r="CM36" s="185"/>
      <c r="CN36" s="186"/>
      <c r="CO36" s="186"/>
      <c r="CP36" s="186"/>
      <c r="CQ36" s="186"/>
      <c r="CR36" s="186"/>
      <c r="CS36" s="186"/>
    </row>
    <row r="37" spans="8:97" ht="30" customHeight="1" thickBot="1">
      <c r="H37" s="505" t="s">
        <v>227</v>
      </c>
      <c r="I37" s="505"/>
      <c r="J37" s="505"/>
      <c r="K37" s="505"/>
      <c r="L37" s="505"/>
      <c r="M37" s="505"/>
      <c r="N37" s="505"/>
      <c r="O37" s="516">
        <f>請求書!O37</f>
        <v>0</v>
      </c>
      <c r="P37" s="516"/>
      <c r="Q37" s="516"/>
      <c r="R37" s="516"/>
      <c r="S37" s="516"/>
      <c r="T37" s="516"/>
      <c r="U37" s="516"/>
      <c r="V37" s="516"/>
      <c r="W37" s="516"/>
      <c r="X37" s="516"/>
      <c r="Y37" s="516"/>
      <c r="Z37" s="516"/>
      <c r="AA37" s="516"/>
      <c r="AB37" s="516"/>
      <c r="AC37" s="516"/>
      <c r="AD37" s="516"/>
      <c r="AE37" s="516"/>
      <c r="AF37" s="516"/>
      <c r="AG37" s="516"/>
      <c r="AH37" s="516"/>
      <c r="AI37" s="516"/>
      <c r="AJ37" s="516"/>
      <c r="AK37" s="214" t="s">
        <v>212</v>
      </c>
      <c r="AL37" s="215"/>
      <c r="AM37" s="182"/>
      <c r="AN37" s="182"/>
      <c r="AO37" s="182"/>
      <c r="AP37" s="182"/>
      <c r="AZ37" s="515"/>
      <c r="BA37" s="515"/>
      <c r="BB37" s="515"/>
      <c r="BC37" s="515"/>
      <c r="BD37" s="515"/>
      <c r="BE37" s="515"/>
      <c r="BF37" s="515"/>
      <c r="BG37" s="515"/>
      <c r="BH37" s="515"/>
      <c r="BI37" s="515"/>
      <c r="BJ37" s="515"/>
      <c r="BK37" s="515"/>
      <c r="BL37" s="515"/>
      <c r="BM37" s="515"/>
      <c r="BN37" s="515"/>
      <c r="BO37" s="515"/>
      <c r="BP37" s="515"/>
      <c r="BQ37" s="515"/>
      <c r="BR37" s="189"/>
      <c r="BS37" s="189"/>
      <c r="BT37" s="189"/>
      <c r="BU37" s="189"/>
      <c r="BV37" s="189"/>
      <c r="BW37" s="189"/>
      <c r="BX37" s="189"/>
      <c r="BY37" s="189"/>
      <c r="BZ37" s="189"/>
      <c r="CA37" s="189"/>
      <c r="CB37" s="189"/>
      <c r="CC37" s="189"/>
      <c r="CD37" s="189"/>
      <c r="CE37" s="189"/>
      <c r="CF37" s="189"/>
      <c r="CG37" s="189"/>
      <c r="CH37" s="189"/>
      <c r="CI37" s="189"/>
      <c r="CJ37" s="189"/>
      <c r="CK37" s="185"/>
      <c r="CL37" s="185"/>
      <c r="CM37" s="185"/>
      <c r="CN37" s="190"/>
      <c r="CO37" s="190"/>
      <c r="CP37" s="190"/>
      <c r="CQ37" s="190"/>
      <c r="CR37" s="190"/>
      <c r="CS37" s="190"/>
    </row>
    <row r="38" spans="8:97" ht="18" customHeight="1">
      <c r="H38" s="182"/>
      <c r="I38" s="182"/>
      <c r="J38" s="182"/>
      <c r="K38" s="182"/>
      <c r="L38" s="182"/>
      <c r="M38" s="182"/>
      <c r="N38" s="182"/>
      <c r="O38" s="517"/>
      <c r="P38" s="517"/>
      <c r="Q38" s="517"/>
      <c r="R38" s="517"/>
      <c r="S38" s="517"/>
      <c r="T38" s="517"/>
      <c r="U38" s="517"/>
      <c r="V38" s="517"/>
      <c r="W38" s="517"/>
      <c r="X38" s="517"/>
      <c r="Y38" s="517"/>
      <c r="Z38" s="517"/>
      <c r="AA38" s="517"/>
      <c r="AB38" s="517"/>
      <c r="AC38" s="517"/>
      <c r="AD38" s="517"/>
      <c r="AE38" s="517"/>
      <c r="AF38" s="518"/>
      <c r="AG38" s="518"/>
      <c r="AH38" s="518"/>
      <c r="AI38" s="518"/>
      <c r="AJ38" s="216"/>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189"/>
      <c r="CJ38" s="189"/>
      <c r="CK38" s="185"/>
      <c r="CL38" s="185"/>
      <c r="CM38" s="185"/>
      <c r="CN38" s="190"/>
      <c r="CO38" s="190"/>
      <c r="CP38" s="190"/>
      <c r="CQ38" s="190"/>
      <c r="CR38" s="190"/>
      <c r="CS38" s="190"/>
    </row>
    <row r="39" spans="8:97" ht="18" customHeight="1">
      <c r="U39" s="182"/>
      <c r="V39" s="182"/>
      <c r="W39" s="182"/>
      <c r="X39" s="182"/>
      <c r="Y39" s="182"/>
      <c r="Z39" s="182"/>
      <c r="AA39" s="182"/>
      <c r="AB39" s="182"/>
      <c r="AC39" s="182"/>
      <c r="AD39" s="206"/>
      <c r="AJ39" s="206"/>
      <c r="AK39" s="182"/>
      <c r="AL39" s="206"/>
      <c r="AM39" s="222"/>
      <c r="BF39" s="227"/>
      <c r="BK39" s="231"/>
    </row>
    <row r="40" spans="8:97" ht="18" customHeight="1">
      <c r="N40" s="182"/>
      <c r="O40" s="182"/>
      <c r="P40" s="182"/>
      <c r="Q40" s="182"/>
      <c r="R40" s="182"/>
      <c r="S40" s="182"/>
      <c r="T40" s="182"/>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32"/>
      <c r="CL40" s="232"/>
      <c r="CM40" s="232"/>
      <c r="CN40" s="232"/>
      <c r="CO40" s="232"/>
      <c r="CP40" s="232"/>
      <c r="CQ40" s="232"/>
      <c r="CR40" s="232"/>
      <c r="CS40" s="232"/>
    </row>
    <row r="41" spans="8:97" ht="18" customHeight="1">
      <c r="N41" s="211"/>
      <c r="O41" s="182"/>
      <c r="P41" s="182"/>
      <c r="Q41" s="182"/>
      <c r="R41" s="182"/>
      <c r="S41" s="182"/>
      <c r="T41" s="182"/>
      <c r="U41" s="182"/>
      <c r="V41" s="182"/>
      <c r="W41" s="182"/>
      <c r="X41" s="182"/>
      <c r="Y41" s="182"/>
      <c r="Z41" s="182"/>
      <c r="AA41" s="182"/>
      <c r="AB41" s="206"/>
      <c r="AH41" s="206"/>
      <c r="AI41" s="182"/>
      <c r="AJ41" s="206"/>
      <c r="AK41" s="517"/>
      <c r="AL41" s="498"/>
      <c r="AM41" s="498"/>
      <c r="AN41" s="498"/>
      <c r="AO41" s="498"/>
      <c r="AP41" s="498"/>
      <c r="AQ41" s="498"/>
      <c r="AR41" s="498"/>
      <c r="AS41" s="498"/>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5"/>
      <c r="CL41" s="185"/>
      <c r="CM41" s="185"/>
      <c r="CN41" s="186"/>
      <c r="CO41" s="186"/>
      <c r="CP41" s="186"/>
      <c r="CQ41" s="186"/>
      <c r="CR41" s="186"/>
      <c r="CS41" s="186"/>
    </row>
    <row r="42" spans="8:97" ht="18" customHeight="1">
      <c r="S42" s="182"/>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5"/>
      <c r="CL42" s="185"/>
      <c r="CM42" s="185"/>
      <c r="CN42" s="186"/>
      <c r="CO42" s="186"/>
      <c r="CP42" s="186"/>
      <c r="CQ42" s="186"/>
      <c r="CR42" s="186"/>
      <c r="CS42" s="186"/>
    </row>
    <row r="43" spans="8:97" ht="18" customHeight="1">
      <c r="BF43" s="227"/>
      <c r="BK43" s="227"/>
    </row>
    <row r="44" spans="8:97" ht="18" customHeight="1">
      <c r="BF44" s="227"/>
    </row>
    <row r="45" spans="8:97" ht="18" customHeight="1">
      <c r="BF45" s="227"/>
    </row>
    <row r="46" spans="8:97" ht="18" customHeight="1">
      <c r="BF46" s="227"/>
    </row>
    <row r="47" spans="8:97" ht="18" customHeight="1"/>
    <row r="48" spans="8:97"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row r="103" s="60" customFormat="1" ht="18" customHeight="1"/>
    <row r="104" s="60" customFormat="1" ht="18" customHeight="1"/>
    <row r="105" s="60" customFormat="1" ht="18" customHeight="1"/>
    <row r="106" s="60" customFormat="1" ht="18" customHeight="1"/>
    <row r="107" s="60" customFormat="1" ht="18" customHeight="1"/>
    <row r="108" s="60" customFormat="1" ht="18" customHeight="1"/>
    <row r="109" s="60" customFormat="1" ht="18" customHeight="1"/>
    <row r="110" s="60" customFormat="1" ht="18" customHeight="1"/>
  </sheetData>
  <sheetProtection algorithmName="SHA-512" hashValue="CXr5BApHbLS/nEDzsLUbnBdp8yztkpbQz76TuZUfLwd6zdJr3et0j+amSM6W0riuHifl2Z1ZQfAR1EZDZZN5QA==" saltValue="fcXMVOBbsXi4HjBPc0yjSA==" spinCount="100000" sheet="1" objects="1" scenarios="1"/>
  <mergeCells count="75">
    <mergeCell ref="AK41:AS41"/>
    <mergeCell ref="AZ36:BQ36"/>
    <mergeCell ref="H37:N37"/>
    <mergeCell ref="O37:AJ37"/>
    <mergeCell ref="AZ37:BQ37"/>
    <mergeCell ref="O38:AE38"/>
    <mergeCell ref="AF38:AI38"/>
    <mergeCell ref="AH35:AQ35"/>
    <mergeCell ref="AR35:AV35"/>
    <mergeCell ref="BA35:BO35"/>
    <mergeCell ref="C31:AG31"/>
    <mergeCell ref="AH31:AL31"/>
    <mergeCell ref="AM31:AQ31"/>
    <mergeCell ref="AR31:AV31"/>
    <mergeCell ref="C32:AG32"/>
    <mergeCell ref="AH32:AL32"/>
    <mergeCell ref="AM32:AQ32"/>
    <mergeCell ref="AR32:AV32"/>
    <mergeCell ref="AH33:AQ33"/>
    <mergeCell ref="AR33:AV33"/>
    <mergeCell ref="AH34:AQ34"/>
    <mergeCell ref="AR34:AV34"/>
    <mergeCell ref="BA34:BO34"/>
    <mergeCell ref="C29:AG29"/>
    <mergeCell ref="AH29:AL29"/>
    <mergeCell ref="AM29:AQ29"/>
    <mergeCell ref="AR29:AV29"/>
    <mergeCell ref="C30:AG30"/>
    <mergeCell ref="AH30:AL30"/>
    <mergeCell ref="AM30:AQ30"/>
    <mergeCell ref="AR30:AV30"/>
    <mergeCell ref="C27:AG27"/>
    <mergeCell ref="AH27:AL27"/>
    <mergeCell ref="AM27:AQ27"/>
    <mergeCell ref="AR27:AV27"/>
    <mergeCell ref="C28:AG28"/>
    <mergeCell ref="AH28:AL28"/>
    <mergeCell ref="AM28:AQ28"/>
    <mergeCell ref="AR28:AV28"/>
    <mergeCell ref="C25:AG25"/>
    <mergeCell ref="AH25:AL25"/>
    <mergeCell ref="AM25:AQ25"/>
    <mergeCell ref="AR25:AV25"/>
    <mergeCell ref="C26:AG26"/>
    <mergeCell ref="AH26:AL26"/>
    <mergeCell ref="AM26:AQ26"/>
    <mergeCell ref="AR26:AV26"/>
    <mergeCell ref="C23:AG23"/>
    <mergeCell ref="AH23:AL23"/>
    <mergeCell ref="AM23:AQ23"/>
    <mergeCell ref="AR23:AV23"/>
    <mergeCell ref="C24:AG24"/>
    <mergeCell ref="AH24:AL24"/>
    <mergeCell ref="AM24:AQ24"/>
    <mergeCell ref="AR24:AV24"/>
    <mergeCell ref="C21:AG21"/>
    <mergeCell ref="AH21:AL21"/>
    <mergeCell ref="AM21:AQ21"/>
    <mergeCell ref="AR21:AV21"/>
    <mergeCell ref="C22:AG22"/>
    <mergeCell ref="AH22:AL22"/>
    <mergeCell ref="AM22:AQ22"/>
    <mergeCell ref="AR22:AV22"/>
    <mergeCell ref="AZ5:CA6"/>
    <mergeCell ref="A19:AX19"/>
    <mergeCell ref="AL1:AO1"/>
    <mergeCell ref="AP1:AX1"/>
    <mergeCell ref="AL2:AX2"/>
    <mergeCell ref="AR3:AT3"/>
    <mergeCell ref="A4:AX6"/>
    <mergeCell ref="C8:U10"/>
    <mergeCell ref="V9:X10"/>
    <mergeCell ref="AA12:AV12"/>
    <mergeCell ref="AA13:AV13"/>
    <mergeCell ref="C17:AL17"/>
  </mergeCells>
  <phoneticPr fontId="10"/>
  <dataValidations count="1">
    <dataValidation type="list" allowBlank="1" showInputMessage="1" showErrorMessage="1" sqref="WWD983051:WWG983051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Y10" xr:uid="{8E5E1896-AFCB-4A17-9367-251EA0D27CC6}">
      <formula1>"様,御中"</formula1>
    </dataValidation>
  </dataValidations>
  <printOptions horizontalCentered="1"/>
  <pageMargins left="0.7" right="0.7" top="0.75" bottom="0.75" header="0.3" footer="0.3"/>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79576-ACB6-4AF0-AA02-8A45C5507EAC}">
  <sheetPr>
    <pageSetUpPr fitToPage="1"/>
  </sheetPr>
  <dimension ref="A1:CS102"/>
  <sheetViews>
    <sheetView showGridLines="0" view="pageBreakPreview" topLeftCell="A10" zoomScale="90" zoomScaleNormal="90" zoomScaleSheetLayoutView="90" workbookViewId="0">
      <selection activeCell="H5" sqref="H5:K5"/>
    </sheetView>
  </sheetViews>
  <sheetFormatPr defaultColWidth="1.88671875" defaultRowHeight="13.2"/>
  <cols>
    <col min="1" max="1" width="2.109375" style="60" customWidth="1"/>
    <col min="2" max="40" width="2" style="60" customWidth="1"/>
    <col min="41"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8" customHeight="1">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228"/>
      <c r="AJ1" s="228"/>
      <c r="AK1" s="228"/>
      <c r="AL1" s="532" t="s">
        <v>221</v>
      </c>
      <c r="AM1" s="532"/>
      <c r="AN1" s="532"/>
      <c r="AO1" s="532"/>
      <c r="AP1" s="533">
        <f>請求書!AP1</f>
        <v>0</v>
      </c>
      <c r="AQ1" s="534"/>
      <c r="AR1" s="534"/>
      <c r="AS1" s="534"/>
      <c r="AT1" s="534"/>
      <c r="AU1" s="534"/>
      <c r="AV1" s="534"/>
      <c r="AW1" s="534"/>
      <c r="AX1" s="534"/>
    </row>
    <row r="2" spans="1:97" ht="18" customHeight="1">
      <c r="AK2" s="229">
        <f ca="1">TODAY()</f>
        <v>45882</v>
      </c>
      <c r="AL2" s="535">
        <f ca="1">請求書!$AI$2</f>
        <v>45882</v>
      </c>
      <c r="AM2" s="535"/>
      <c r="AN2" s="535"/>
      <c r="AO2" s="535"/>
      <c r="AP2" s="535"/>
      <c r="AQ2" s="535"/>
      <c r="AR2" s="535"/>
      <c r="AS2" s="535"/>
      <c r="AT2" s="535"/>
      <c r="AU2" s="535"/>
      <c r="AV2" s="535"/>
      <c r="AW2" s="535"/>
      <c r="AX2" s="53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184"/>
      <c r="CD2" s="184"/>
      <c r="CE2" s="184"/>
      <c r="CF2" s="184"/>
      <c r="CG2" s="184"/>
      <c r="CH2" s="184"/>
      <c r="CI2" s="184"/>
      <c r="CJ2" s="184"/>
      <c r="CK2" s="185"/>
      <c r="CL2" s="185"/>
      <c r="CM2" s="185"/>
      <c r="CN2" s="186"/>
      <c r="CO2" s="186"/>
      <c r="CP2" s="186"/>
      <c r="CQ2" s="186"/>
      <c r="CR2" s="186"/>
      <c r="CS2" s="186"/>
    </row>
    <row r="3" spans="1:97" ht="18" customHeight="1">
      <c r="AR3" s="498"/>
      <c r="AS3" s="498"/>
      <c r="AT3" s="498"/>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184"/>
      <c r="CD3" s="184"/>
      <c r="CE3" s="184"/>
      <c r="CF3" s="184"/>
      <c r="CG3" s="184"/>
      <c r="CH3" s="184"/>
      <c r="CI3" s="184"/>
      <c r="CJ3" s="184"/>
      <c r="CK3" s="185"/>
      <c r="CL3" s="185"/>
      <c r="CM3" s="185"/>
      <c r="CN3" s="186"/>
      <c r="CO3" s="186"/>
      <c r="CP3" s="186"/>
      <c r="CQ3" s="186"/>
      <c r="CR3" s="186"/>
      <c r="CS3" s="186"/>
    </row>
    <row r="4" spans="1:97" ht="6" customHeight="1">
      <c r="A4" s="531" t="s">
        <v>230</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5"/>
      <c r="CL4" s="185"/>
      <c r="CM4" s="185"/>
      <c r="CN4" s="190"/>
      <c r="CO4" s="190"/>
      <c r="CP4" s="190"/>
      <c r="CQ4" s="190"/>
      <c r="CR4" s="190"/>
      <c r="CS4" s="190"/>
    </row>
    <row r="5" spans="1:97" s="191" customFormat="1" ht="18"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row>
    <row r="6" spans="1:97" s="191" customFormat="1" ht="18" customHeight="1">
      <c r="A6" s="499"/>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row>
    <row r="7" spans="1:97" s="191" customFormat="1" ht="18" customHeight="1">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row>
    <row r="8" spans="1:97" ht="18" customHeight="1">
      <c r="C8" s="490" t="str">
        <f>計算書!K48</f>
        <v>0　</v>
      </c>
      <c r="D8" s="490"/>
      <c r="E8" s="490"/>
      <c r="F8" s="490"/>
      <c r="G8" s="490"/>
      <c r="H8" s="490"/>
      <c r="I8" s="490"/>
      <c r="J8" s="490"/>
      <c r="K8" s="490"/>
      <c r="L8" s="490"/>
      <c r="M8" s="490"/>
      <c r="N8" s="490"/>
      <c r="O8" s="490"/>
      <c r="P8" s="490"/>
      <c r="Q8" s="490"/>
      <c r="R8" s="490"/>
      <c r="S8" s="490"/>
      <c r="T8" s="490"/>
      <c r="U8" s="490"/>
      <c r="CF8" s="184"/>
      <c r="CG8" s="184"/>
      <c r="CH8" s="184"/>
      <c r="CI8" s="184"/>
      <c r="CJ8" s="184"/>
      <c r="CK8" s="185"/>
      <c r="CL8" s="185"/>
      <c r="CM8" s="185"/>
      <c r="CN8" s="186"/>
      <c r="CO8" s="186"/>
      <c r="CP8" s="186"/>
      <c r="CQ8" s="186"/>
      <c r="CR8" s="186"/>
      <c r="CS8" s="186"/>
    </row>
    <row r="9" spans="1:97" ht="18" customHeight="1">
      <c r="C9" s="490"/>
      <c r="D9" s="490"/>
      <c r="E9" s="490"/>
      <c r="F9" s="490"/>
      <c r="G9" s="490"/>
      <c r="H9" s="490"/>
      <c r="I9" s="490"/>
      <c r="J9" s="490"/>
      <c r="K9" s="490"/>
      <c r="L9" s="490"/>
      <c r="M9" s="490"/>
      <c r="N9" s="490"/>
      <c r="O9" s="490"/>
      <c r="P9" s="490"/>
      <c r="Q9" s="490"/>
      <c r="R9" s="490"/>
      <c r="S9" s="490"/>
      <c r="T9" s="490"/>
      <c r="U9" s="490"/>
      <c r="V9" s="492" t="s">
        <v>231</v>
      </c>
      <c r="W9" s="492"/>
      <c r="X9" s="492"/>
      <c r="Y9" s="192"/>
      <c r="Z9" s="192"/>
      <c r="AA9" s="182"/>
      <c r="AB9" s="182"/>
      <c r="AC9" s="182"/>
      <c r="AD9" s="182"/>
      <c r="AE9" s="182"/>
      <c r="AF9" s="182"/>
      <c r="AG9" s="182"/>
      <c r="AH9" s="182"/>
      <c r="AI9" s="182"/>
      <c r="AJ9" s="182"/>
      <c r="AK9" s="182"/>
      <c r="AL9" s="182"/>
      <c r="AM9" s="182"/>
      <c r="AN9" s="182"/>
      <c r="AZ9" s="542"/>
      <c r="BA9" s="542"/>
      <c r="BB9" s="542"/>
      <c r="BC9" s="542"/>
      <c r="BD9" s="542"/>
      <c r="BE9" s="542"/>
      <c r="BF9" s="542"/>
      <c r="BG9" s="542"/>
      <c r="BH9" s="542"/>
      <c r="BI9" s="542"/>
      <c r="BJ9" s="542"/>
      <c r="BK9" s="542"/>
      <c r="BL9" s="542"/>
      <c r="BM9" s="542"/>
      <c r="BN9" s="542"/>
      <c r="BO9" s="542"/>
      <c r="BP9" s="542"/>
      <c r="BQ9" s="542"/>
      <c r="BR9" s="542"/>
      <c r="BS9" s="542"/>
      <c r="BT9" s="542"/>
      <c r="BU9" s="542"/>
      <c r="BV9" s="542"/>
      <c r="BW9" s="542"/>
      <c r="BX9" s="542"/>
      <c r="BY9" s="542"/>
      <c r="BZ9" s="542"/>
      <c r="CA9" s="542"/>
      <c r="CB9" s="542"/>
      <c r="CC9" s="542"/>
      <c r="CD9" s="542"/>
      <c r="CE9" s="542"/>
      <c r="CF9" s="184"/>
      <c r="CG9" s="184"/>
      <c r="CH9" s="184"/>
      <c r="CI9" s="184"/>
      <c r="CJ9" s="184"/>
      <c r="CK9" s="185"/>
      <c r="CL9" s="185"/>
      <c r="CM9" s="185"/>
      <c r="CN9" s="186"/>
      <c r="CO9" s="186"/>
      <c r="CP9" s="186"/>
      <c r="CQ9" s="186"/>
      <c r="CR9" s="186"/>
      <c r="CS9" s="186"/>
    </row>
    <row r="10" spans="1:97" ht="18" customHeight="1" thickBot="1">
      <c r="C10" s="491"/>
      <c r="D10" s="491"/>
      <c r="E10" s="491"/>
      <c r="F10" s="491"/>
      <c r="G10" s="491"/>
      <c r="H10" s="491"/>
      <c r="I10" s="491"/>
      <c r="J10" s="491"/>
      <c r="K10" s="491"/>
      <c r="L10" s="491"/>
      <c r="M10" s="491"/>
      <c r="N10" s="491"/>
      <c r="O10" s="491"/>
      <c r="P10" s="491"/>
      <c r="Q10" s="491"/>
      <c r="R10" s="491"/>
      <c r="S10" s="491"/>
      <c r="T10" s="491"/>
      <c r="U10" s="491"/>
      <c r="V10" s="493"/>
      <c r="W10" s="493"/>
      <c r="X10" s="493"/>
      <c r="Y10" s="233"/>
      <c r="Z10" s="192"/>
      <c r="AA10" s="182"/>
      <c r="AB10" s="182"/>
      <c r="AC10" s="182"/>
      <c r="AD10" s="182"/>
      <c r="AE10" s="182"/>
      <c r="AF10" s="182"/>
      <c r="AG10" s="182"/>
      <c r="AH10" s="182"/>
      <c r="AI10" s="182"/>
      <c r="AJ10" s="182"/>
      <c r="AK10" s="182"/>
      <c r="AL10" s="182"/>
      <c r="AM10" s="182"/>
      <c r="AN10" s="182"/>
      <c r="AZ10" s="542"/>
      <c r="BA10" s="542"/>
      <c r="BB10" s="542"/>
      <c r="BC10" s="542"/>
      <c r="BD10" s="542"/>
      <c r="BE10" s="542"/>
      <c r="BF10" s="542"/>
      <c r="BG10" s="542"/>
      <c r="BH10" s="542"/>
      <c r="BI10" s="542"/>
      <c r="BJ10" s="542"/>
      <c r="BK10" s="542"/>
      <c r="BL10" s="542"/>
      <c r="BM10" s="542"/>
      <c r="BN10" s="542"/>
      <c r="BO10" s="542"/>
      <c r="BP10" s="542"/>
      <c r="BQ10" s="542"/>
      <c r="BR10" s="542"/>
      <c r="BS10" s="542"/>
      <c r="BT10" s="542"/>
      <c r="BU10" s="542"/>
      <c r="BV10" s="542"/>
      <c r="BW10" s="542"/>
      <c r="BX10" s="542"/>
      <c r="BY10" s="542"/>
      <c r="BZ10" s="542"/>
      <c r="CA10" s="542"/>
      <c r="CB10" s="542"/>
      <c r="CC10" s="542"/>
      <c r="CD10" s="542"/>
      <c r="CE10" s="542"/>
      <c r="CO10" s="186"/>
      <c r="CP10" s="186"/>
      <c r="CQ10" s="186"/>
      <c r="CR10" s="186"/>
      <c r="CS10" s="186"/>
    </row>
    <row r="11" spans="1:97" ht="18" customHeight="1">
      <c r="A11" s="182"/>
      <c r="B11" s="182"/>
      <c r="C11" s="195"/>
      <c r="D11" s="195"/>
      <c r="E11" s="195"/>
      <c r="F11" s="195"/>
      <c r="G11" s="195"/>
      <c r="H11" s="195"/>
      <c r="I11" s="195"/>
      <c r="J11" s="195"/>
      <c r="K11" s="195"/>
      <c r="L11" s="195"/>
      <c r="M11" s="195"/>
      <c r="N11" s="195"/>
      <c r="O11" s="195"/>
      <c r="P11" s="195"/>
      <c r="Q11" s="195"/>
      <c r="R11" s="195"/>
      <c r="S11" s="195"/>
      <c r="X11" s="182"/>
      <c r="Y11" s="182"/>
      <c r="Z11" s="182"/>
      <c r="AA11" s="196"/>
      <c r="AB11" s="182"/>
      <c r="AC11" s="182"/>
      <c r="AD11" s="182"/>
      <c r="AE11" s="182"/>
      <c r="AF11" s="182"/>
      <c r="AG11" s="182"/>
      <c r="AH11" s="182"/>
      <c r="AI11" s="182"/>
      <c r="AJ11" s="182"/>
      <c r="AK11" s="182"/>
      <c r="AL11" s="182"/>
      <c r="AM11" s="182"/>
      <c r="AN11" s="182"/>
      <c r="AZ11" s="189"/>
      <c r="CO11" s="190"/>
      <c r="CP11" s="190"/>
      <c r="CQ11" s="190"/>
      <c r="CR11" s="190"/>
      <c r="CS11" s="190"/>
    </row>
    <row r="12" spans="1:97" ht="18" customHeight="1">
      <c r="A12" s="182"/>
      <c r="B12" s="182"/>
      <c r="C12" s="195"/>
      <c r="D12" s="195"/>
      <c r="E12" s="195"/>
      <c r="F12" s="195"/>
      <c r="G12" s="195"/>
      <c r="H12" s="195"/>
      <c r="I12" s="195"/>
      <c r="J12" s="195"/>
      <c r="K12" s="195"/>
      <c r="L12" s="195"/>
      <c r="M12" s="195"/>
      <c r="N12" s="195"/>
      <c r="O12" s="195"/>
      <c r="P12" s="195"/>
      <c r="Q12" s="195"/>
      <c r="R12" s="195"/>
      <c r="S12" s="195"/>
      <c r="T12" s="195"/>
      <c r="U12" s="195"/>
      <c r="V12" s="195"/>
      <c r="W12" s="198"/>
      <c r="X12" s="198"/>
      <c r="Y12" s="198"/>
      <c r="Z12" s="198"/>
      <c r="AA12" s="500"/>
      <c r="AB12" s="501"/>
      <c r="AC12" s="501"/>
      <c r="AD12" s="501"/>
      <c r="AE12" s="501"/>
      <c r="AF12" s="501"/>
      <c r="AG12" s="501"/>
      <c r="AH12" s="501"/>
      <c r="AI12" s="501"/>
      <c r="AJ12" s="501"/>
      <c r="AK12" s="501"/>
      <c r="AL12" s="501"/>
      <c r="AM12" s="501"/>
      <c r="AN12" s="501"/>
      <c r="AO12" s="501"/>
      <c r="AP12" s="501"/>
      <c r="AQ12" s="501"/>
      <c r="AR12" s="501"/>
      <c r="AS12" s="501"/>
      <c r="AT12" s="501"/>
      <c r="AU12" s="501"/>
      <c r="AV12" s="501"/>
      <c r="AZ12" s="189"/>
      <c r="CS12" s="190"/>
    </row>
    <row r="13" spans="1:97" ht="18" customHeight="1">
      <c r="A13" s="182"/>
      <c r="B13" s="182"/>
      <c r="N13" s="182"/>
      <c r="O13" s="182"/>
      <c r="P13" s="182"/>
      <c r="Q13" s="182"/>
      <c r="R13" s="182"/>
      <c r="S13" s="182"/>
      <c r="T13" s="198"/>
      <c r="U13" s="198"/>
      <c r="V13" s="198"/>
      <c r="W13" s="198"/>
      <c r="X13" s="198"/>
      <c r="Y13" s="198"/>
      <c r="Z13" s="198"/>
      <c r="AA13" s="502"/>
      <c r="AB13" s="503"/>
      <c r="AC13" s="503"/>
      <c r="AD13" s="503"/>
      <c r="AE13" s="503"/>
      <c r="AF13" s="503"/>
      <c r="AG13" s="503"/>
      <c r="AH13" s="503"/>
      <c r="AI13" s="503"/>
      <c r="AJ13" s="503"/>
      <c r="AK13" s="503"/>
      <c r="AL13" s="503"/>
      <c r="AM13" s="503"/>
      <c r="AN13" s="503"/>
      <c r="AO13" s="503"/>
      <c r="AP13" s="503"/>
      <c r="AQ13" s="503"/>
      <c r="AR13" s="503"/>
      <c r="AS13" s="503"/>
      <c r="AT13" s="503"/>
      <c r="AU13" s="503"/>
      <c r="AV13" s="503"/>
      <c r="AZ13" s="184"/>
      <c r="CS13" s="186"/>
    </row>
    <row r="14" spans="1:97" ht="18" customHeight="1">
      <c r="A14" s="196"/>
      <c r="B14" s="196"/>
      <c r="C14" s="182"/>
      <c r="D14" s="182"/>
      <c r="E14" s="182"/>
      <c r="F14" s="182"/>
      <c r="G14" s="182"/>
      <c r="H14" s="182"/>
      <c r="S14" s="182"/>
      <c r="T14" s="198"/>
      <c r="U14" s="198"/>
      <c r="V14" s="198"/>
      <c r="W14" s="198"/>
      <c r="X14" s="198"/>
      <c r="Y14" s="198"/>
      <c r="Z14" s="198"/>
      <c r="AA14" s="199"/>
      <c r="AB14" s="200"/>
      <c r="AC14" s="200"/>
      <c r="AD14" s="200"/>
      <c r="AE14" s="200"/>
      <c r="AF14" s="200"/>
      <c r="AG14" s="200"/>
      <c r="AH14" s="200"/>
      <c r="AI14" s="200"/>
      <c r="AJ14" s="200"/>
      <c r="AK14" s="200"/>
      <c r="AL14" s="200"/>
      <c r="AM14" s="200"/>
      <c r="AN14" s="200"/>
      <c r="AO14" s="200"/>
      <c r="AP14" s="200"/>
      <c r="AQ14" s="200"/>
      <c r="AR14" s="200"/>
      <c r="AS14" s="200"/>
      <c r="AT14" s="200"/>
      <c r="AU14" s="200"/>
      <c r="AV14" s="200"/>
      <c r="AZ14" s="202"/>
      <c r="CS14" s="186"/>
    </row>
    <row r="15" spans="1:97" ht="18" customHeight="1">
      <c r="A15" s="182"/>
      <c r="B15" s="182"/>
      <c r="C15" s="182"/>
      <c r="D15" s="182"/>
      <c r="E15" s="182"/>
      <c r="F15" s="182"/>
      <c r="G15" s="182"/>
      <c r="H15" s="182"/>
      <c r="I15" s="182"/>
      <c r="J15" s="182"/>
      <c r="K15" s="182"/>
      <c r="L15" s="182"/>
      <c r="M15" s="182"/>
      <c r="N15" s="182"/>
      <c r="O15" s="182"/>
      <c r="P15" s="182"/>
      <c r="Q15" s="182"/>
      <c r="R15" s="182"/>
      <c r="S15" s="182"/>
      <c r="T15" s="198"/>
      <c r="U15" s="198"/>
      <c r="V15" s="198"/>
      <c r="W15" s="198"/>
      <c r="X15" s="198"/>
      <c r="Y15" s="198"/>
      <c r="Z15" s="198"/>
      <c r="AA15" s="199"/>
      <c r="AB15" s="200"/>
      <c r="AC15" s="200"/>
      <c r="AD15" s="200"/>
      <c r="AE15" s="200"/>
      <c r="AF15" s="200"/>
      <c r="AG15" s="200"/>
      <c r="AH15" s="200"/>
      <c r="AI15" s="200"/>
      <c r="AJ15" s="200"/>
      <c r="AK15" s="200"/>
      <c r="AL15" s="200"/>
      <c r="AM15" s="200"/>
      <c r="AN15" s="200"/>
      <c r="AO15" s="200"/>
      <c r="AP15" s="200"/>
      <c r="AQ15" s="200"/>
      <c r="AR15" s="200"/>
      <c r="AS15" s="200"/>
      <c r="AT15" s="200"/>
      <c r="AU15" s="200"/>
      <c r="AV15" s="200"/>
    </row>
    <row r="16" spans="1:97" ht="18" customHeight="1">
      <c r="A16" s="182"/>
      <c r="B16" s="182"/>
    </row>
    <row r="17" spans="1:97" ht="18" customHeight="1">
      <c r="A17" s="182"/>
      <c r="B17" s="182"/>
    </row>
    <row r="18" spans="1:97" ht="57.6" customHeight="1">
      <c r="A18" s="182"/>
      <c r="B18" s="182"/>
      <c r="C18" s="543" t="s">
        <v>232</v>
      </c>
      <c r="D18" s="543"/>
      <c r="E18" s="543"/>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BO18" s="234"/>
    </row>
    <row r="19" spans="1:97" ht="18" customHeight="1">
      <c r="A19" s="182"/>
      <c r="B19" s="182"/>
      <c r="AQ19" s="235" t="s">
        <v>233</v>
      </c>
    </row>
    <row r="20" spans="1:97" ht="18" customHeight="1">
      <c r="A20" s="505" t="s">
        <v>202</v>
      </c>
      <c r="B20" s="505"/>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row>
    <row r="21" spans="1:97" ht="18" customHeight="1">
      <c r="A21" s="182"/>
      <c r="B21" s="182"/>
    </row>
    <row r="22" spans="1:97" ht="18.600000000000001" customHeight="1">
      <c r="F22" s="544" t="s">
        <v>234</v>
      </c>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5" t="s">
        <v>235</v>
      </c>
      <c r="AL22" s="545"/>
      <c r="AM22" s="545"/>
      <c r="AN22" s="545"/>
      <c r="AO22" s="545"/>
      <c r="BF22" s="227"/>
      <c r="BK22" s="231"/>
    </row>
    <row r="23" spans="1:97" ht="30" customHeight="1">
      <c r="F23" s="536" t="s">
        <v>176</v>
      </c>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8"/>
      <c r="AK23" s="539">
        <v>1</v>
      </c>
      <c r="AL23" s="540"/>
      <c r="AM23" s="540"/>
      <c r="AN23" s="540"/>
      <c r="AO23" s="541"/>
      <c r="BA23" s="225"/>
      <c r="BB23" s="225"/>
      <c r="BC23" s="225"/>
      <c r="BD23" s="203"/>
      <c r="BE23" s="203"/>
      <c r="BF23" s="227"/>
      <c r="BK23" s="231"/>
    </row>
    <row r="24" spans="1:97" ht="30" customHeight="1">
      <c r="F24" s="536" t="s">
        <v>236</v>
      </c>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c r="AK24" s="539"/>
      <c r="AL24" s="540"/>
      <c r="AM24" s="540"/>
      <c r="AN24" s="540"/>
      <c r="AO24" s="541"/>
      <c r="BB24" s="203"/>
      <c r="BC24" s="203"/>
      <c r="BD24" s="203"/>
      <c r="BE24" s="203"/>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32"/>
      <c r="CL24" s="232"/>
      <c r="CM24" s="232"/>
      <c r="CN24" s="232"/>
      <c r="CO24" s="232"/>
      <c r="CP24" s="232"/>
      <c r="CQ24" s="232"/>
      <c r="CR24" s="232"/>
      <c r="CS24" s="232"/>
    </row>
    <row r="25" spans="1:97" ht="30" customHeight="1">
      <c r="F25" s="547"/>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c r="AI25" s="548"/>
      <c r="AJ25" s="549"/>
      <c r="AK25" s="539"/>
      <c r="AL25" s="540"/>
      <c r="AM25" s="540"/>
      <c r="AN25" s="540"/>
      <c r="AO25" s="541"/>
      <c r="BF25" s="227"/>
      <c r="BK25" s="231"/>
    </row>
    <row r="26" spans="1:97" ht="30" customHeight="1">
      <c r="F26" s="547"/>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9"/>
      <c r="AK26" s="539"/>
      <c r="AL26" s="540"/>
      <c r="AM26" s="540"/>
      <c r="AN26" s="540"/>
      <c r="AO26" s="541"/>
      <c r="BF26" s="227"/>
      <c r="BK26" s="231"/>
    </row>
    <row r="27" spans="1:97" ht="30" customHeight="1">
      <c r="F27" s="547"/>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9"/>
      <c r="AK27" s="539"/>
      <c r="AL27" s="540"/>
      <c r="AM27" s="540"/>
      <c r="AN27" s="540"/>
      <c r="AO27" s="541"/>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32"/>
      <c r="CL27" s="232"/>
      <c r="CM27" s="232"/>
      <c r="CN27" s="232"/>
      <c r="CO27" s="232"/>
      <c r="CP27" s="232"/>
      <c r="CQ27" s="232"/>
      <c r="CR27" s="232"/>
      <c r="CS27" s="232"/>
    </row>
    <row r="28" spans="1:97" ht="18" customHeight="1">
      <c r="A28" s="182"/>
      <c r="B28" s="182"/>
    </row>
    <row r="29" spans="1:97" ht="63.6" customHeight="1">
      <c r="A29" s="182"/>
      <c r="B29" s="182"/>
      <c r="C29" s="236"/>
      <c r="D29" s="520" t="s">
        <v>237</v>
      </c>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236"/>
    </row>
    <row r="30" spans="1:97" ht="18" customHeight="1">
      <c r="A30" s="182"/>
      <c r="B30" s="182"/>
      <c r="C30" s="237"/>
      <c r="D30" s="237"/>
      <c r="E30" s="237"/>
      <c r="F30" s="236"/>
      <c r="G30" s="236"/>
      <c r="H30" s="236"/>
      <c r="I30" s="236"/>
      <c r="J30" s="236"/>
      <c r="K30" s="236"/>
      <c r="L30" s="236"/>
      <c r="AP30" s="237"/>
      <c r="AQ30" s="237"/>
      <c r="AR30" s="237"/>
      <c r="AS30" s="237"/>
      <c r="AT30" s="237"/>
      <c r="AU30" s="237"/>
      <c r="AV30" s="237"/>
    </row>
    <row r="31" spans="1:97" ht="63.6" customHeight="1">
      <c r="A31" s="182"/>
      <c r="B31" s="182"/>
      <c r="C31" s="237"/>
      <c r="D31" s="546" t="s">
        <v>238</v>
      </c>
      <c r="E31" s="546"/>
      <c r="F31" s="546"/>
      <c r="G31" s="546"/>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236"/>
    </row>
    <row r="32" spans="1:97" ht="18" customHeight="1">
      <c r="A32" s="182"/>
      <c r="B32" s="182"/>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row>
    <row r="33" spans="1:58" ht="18" customHeight="1">
      <c r="A33" s="182"/>
      <c r="B33" s="182"/>
      <c r="C33" s="237"/>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5" t="s">
        <v>239</v>
      </c>
      <c r="AR33" s="236"/>
      <c r="AS33" s="236"/>
      <c r="AT33" s="236"/>
      <c r="AU33" s="236"/>
      <c r="AV33" s="236"/>
    </row>
    <row r="34" spans="1:58" ht="18" customHeight="1">
      <c r="A34" s="182"/>
      <c r="B34" s="182"/>
      <c r="AQ34" s="235"/>
      <c r="AR34" s="236"/>
      <c r="AS34" s="236"/>
      <c r="AT34" s="236"/>
    </row>
    <row r="35" spans="1:58" ht="18" customHeight="1">
      <c r="A35" s="182"/>
      <c r="B35" s="182"/>
      <c r="AQ35" s="235"/>
    </row>
    <row r="36" spans="1:58" ht="18" customHeight="1">
      <c r="BF36" s="227"/>
    </row>
    <row r="37" spans="1:58" ht="18" customHeight="1">
      <c r="BF37" s="227"/>
    </row>
    <row r="38" spans="1:58" ht="18" customHeight="1">
      <c r="BF38" s="227"/>
    </row>
    <row r="39" spans="1:58" ht="18" customHeight="1"/>
    <row r="40" spans="1:58" ht="18" customHeight="1"/>
    <row r="41" spans="1:58" ht="18" customHeight="1"/>
    <row r="42" spans="1:58" ht="18" customHeight="1"/>
    <row r="43" spans="1:58" ht="18" customHeight="1"/>
    <row r="44" spans="1:58" ht="18" customHeight="1"/>
    <row r="45" spans="1:58" ht="18" customHeight="1"/>
    <row r="46" spans="1:58" ht="18" customHeight="1"/>
    <row r="47" spans="1:58" ht="18" customHeight="1"/>
    <row r="48" spans="1:58"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sheetData>
  <sheetProtection algorithmName="SHA-512" hashValue="KomhzwaONOak746QLYfAaDw+1448mbmjoGliSc+bCvNZGEtU0UE6i1QaHSI/Ay9N3ndrB1pqkr0H1c6mR4mGrA==" saltValue="lG11atZzRJQZCUfs9FYsiQ==" spinCount="100000" sheet="1" objects="1" scenarios="1"/>
  <mergeCells count="27">
    <mergeCell ref="D29:AU29"/>
    <mergeCell ref="D31:AU31"/>
    <mergeCell ref="F25:AJ25"/>
    <mergeCell ref="AK25:AO25"/>
    <mergeCell ref="F26:AJ26"/>
    <mergeCell ref="AK26:AO26"/>
    <mergeCell ref="F27:AJ27"/>
    <mergeCell ref="AK27:AO27"/>
    <mergeCell ref="F24:AJ24"/>
    <mergeCell ref="AK24:AO24"/>
    <mergeCell ref="C8:U10"/>
    <mergeCell ref="V9:X10"/>
    <mergeCell ref="AZ9:CE10"/>
    <mergeCell ref="AA12:AV12"/>
    <mergeCell ref="AA13:AV13"/>
    <mergeCell ref="C18:AV18"/>
    <mergeCell ref="A20:AX20"/>
    <mergeCell ref="F22:AJ22"/>
    <mergeCell ref="AK22:AO22"/>
    <mergeCell ref="F23:AJ23"/>
    <mergeCell ref="AK23:AO23"/>
    <mergeCell ref="A4:AX6"/>
    <mergeCell ref="AL1:AO1"/>
    <mergeCell ref="AP1:AX1"/>
    <mergeCell ref="AL2:AX2"/>
    <mergeCell ref="AZ2:CB3"/>
    <mergeCell ref="AR3:AT3"/>
  </mergeCells>
  <phoneticPr fontId="10"/>
  <dataValidations count="1">
    <dataValidation type="list" allowBlank="1" showInputMessage="1" showErrorMessage="1" sqref="WWD983043:WWG983043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39:Y65539 JR65539:JU65539 TN65539:TQ65539 ADJ65539:ADM65539 ANF65539:ANI65539 AXB65539:AXE65539 BGX65539:BHA65539 BQT65539:BQW65539 CAP65539:CAS65539 CKL65539:CKO65539 CUH65539:CUK65539 DED65539:DEG65539 DNZ65539:DOC65539 DXV65539:DXY65539 EHR65539:EHU65539 ERN65539:ERQ65539 FBJ65539:FBM65539 FLF65539:FLI65539 FVB65539:FVE65539 GEX65539:GFA65539 GOT65539:GOW65539 GYP65539:GYS65539 HIL65539:HIO65539 HSH65539:HSK65539 ICD65539:ICG65539 ILZ65539:IMC65539 IVV65539:IVY65539 JFR65539:JFU65539 JPN65539:JPQ65539 JZJ65539:JZM65539 KJF65539:KJI65539 KTB65539:KTE65539 LCX65539:LDA65539 LMT65539:LMW65539 LWP65539:LWS65539 MGL65539:MGO65539 MQH65539:MQK65539 NAD65539:NAG65539 NJZ65539:NKC65539 NTV65539:NTY65539 ODR65539:ODU65539 ONN65539:ONQ65539 OXJ65539:OXM65539 PHF65539:PHI65539 PRB65539:PRE65539 QAX65539:QBA65539 QKT65539:QKW65539 QUP65539:QUS65539 REL65539:REO65539 ROH65539:ROK65539 RYD65539:RYG65539 SHZ65539:SIC65539 SRV65539:SRY65539 TBR65539:TBU65539 TLN65539:TLQ65539 TVJ65539:TVM65539 UFF65539:UFI65539 UPB65539:UPE65539 UYX65539:UZA65539 VIT65539:VIW65539 VSP65539:VSS65539 WCL65539:WCO65539 WMH65539:WMK65539 WWD65539:WWG65539 V131075:Y131075 JR131075:JU131075 TN131075:TQ131075 ADJ131075:ADM131075 ANF131075:ANI131075 AXB131075:AXE131075 BGX131075:BHA131075 BQT131075:BQW131075 CAP131075:CAS131075 CKL131075:CKO131075 CUH131075:CUK131075 DED131075:DEG131075 DNZ131075:DOC131075 DXV131075:DXY131075 EHR131075:EHU131075 ERN131075:ERQ131075 FBJ131075:FBM131075 FLF131075:FLI131075 FVB131075:FVE131075 GEX131075:GFA131075 GOT131075:GOW131075 GYP131075:GYS131075 HIL131075:HIO131075 HSH131075:HSK131075 ICD131075:ICG131075 ILZ131075:IMC131075 IVV131075:IVY131075 JFR131075:JFU131075 JPN131075:JPQ131075 JZJ131075:JZM131075 KJF131075:KJI131075 KTB131075:KTE131075 LCX131075:LDA131075 LMT131075:LMW131075 LWP131075:LWS131075 MGL131075:MGO131075 MQH131075:MQK131075 NAD131075:NAG131075 NJZ131075:NKC131075 NTV131075:NTY131075 ODR131075:ODU131075 ONN131075:ONQ131075 OXJ131075:OXM131075 PHF131075:PHI131075 PRB131075:PRE131075 QAX131075:QBA131075 QKT131075:QKW131075 QUP131075:QUS131075 REL131075:REO131075 ROH131075:ROK131075 RYD131075:RYG131075 SHZ131075:SIC131075 SRV131075:SRY131075 TBR131075:TBU131075 TLN131075:TLQ131075 TVJ131075:TVM131075 UFF131075:UFI131075 UPB131075:UPE131075 UYX131075:UZA131075 VIT131075:VIW131075 VSP131075:VSS131075 WCL131075:WCO131075 WMH131075:WMK131075 WWD131075:WWG131075 V196611:Y196611 JR196611:JU196611 TN196611:TQ196611 ADJ196611:ADM196611 ANF196611:ANI196611 AXB196611:AXE196611 BGX196611:BHA196611 BQT196611:BQW196611 CAP196611:CAS196611 CKL196611:CKO196611 CUH196611:CUK196611 DED196611:DEG196611 DNZ196611:DOC196611 DXV196611:DXY196611 EHR196611:EHU196611 ERN196611:ERQ196611 FBJ196611:FBM196611 FLF196611:FLI196611 FVB196611:FVE196611 GEX196611:GFA196611 GOT196611:GOW196611 GYP196611:GYS196611 HIL196611:HIO196611 HSH196611:HSK196611 ICD196611:ICG196611 ILZ196611:IMC196611 IVV196611:IVY196611 JFR196611:JFU196611 JPN196611:JPQ196611 JZJ196611:JZM196611 KJF196611:KJI196611 KTB196611:KTE196611 LCX196611:LDA196611 LMT196611:LMW196611 LWP196611:LWS196611 MGL196611:MGO196611 MQH196611:MQK196611 NAD196611:NAG196611 NJZ196611:NKC196611 NTV196611:NTY196611 ODR196611:ODU196611 ONN196611:ONQ196611 OXJ196611:OXM196611 PHF196611:PHI196611 PRB196611:PRE196611 QAX196611:QBA196611 QKT196611:QKW196611 QUP196611:QUS196611 REL196611:REO196611 ROH196611:ROK196611 RYD196611:RYG196611 SHZ196611:SIC196611 SRV196611:SRY196611 TBR196611:TBU196611 TLN196611:TLQ196611 TVJ196611:TVM196611 UFF196611:UFI196611 UPB196611:UPE196611 UYX196611:UZA196611 VIT196611:VIW196611 VSP196611:VSS196611 WCL196611:WCO196611 WMH196611:WMK196611 WWD196611:WWG196611 V262147:Y262147 JR262147:JU262147 TN262147:TQ262147 ADJ262147:ADM262147 ANF262147:ANI262147 AXB262147:AXE262147 BGX262147:BHA262147 BQT262147:BQW262147 CAP262147:CAS262147 CKL262147:CKO262147 CUH262147:CUK262147 DED262147:DEG262147 DNZ262147:DOC262147 DXV262147:DXY262147 EHR262147:EHU262147 ERN262147:ERQ262147 FBJ262147:FBM262147 FLF262147:FLI262147 FVB262147:FVE262147 GEX262147:GFA262147 GOT262147:GOW262147 GYP262147:GYS262147 HIL262147:HIO262147 HSH262147:HSK262147 ICD262147:ICG262147 ILZ262147:IMC262147 IVV262147:IVY262147 JFR262147:JFU262147 JPN262147:JPQ262147 JZJ262147:JZM262147 KJF262147:KJI262147 KTB262147:KTE262147 LCX262147:LDA262147 LMT262147:LMW262147 LWP262147:LWS262147 MGL262147:MGO262147 MQH262147:MQK262147 NAD262147:NAG262147 NJZ262147:NKC262147 NTV262147:NTY262147 ODR262147:ODU262147 ONN262147:ONQ262147 OXJ262147:OXM262147 PHF262147:PHI262147 PRB262147:PRE262147 QAX262147:QBA262147 QKT262147:QKW262147 QUP262147:QUS262147 REL262147:REO262147 ROH262147:ROK262147 RYD262147:RYG262147 SHZ262147:SIC262147 SRV262147:SRY262147 TBR262147:TBU262147 TLN262147:TLQ262147 TVJ262147:TVM262147 UFF262147:UFI262147 UPB262147:UPE262147 UYX262147:UZA262147 VIT262147:VIW262147 VSP262147:VSS262147 WCL262147:WCO262147 WMH262147:WMK262147 WWD262147:WWG262147 V327683:Y327683 JR327683:JU327683 TN327683:TQ327683 ADJ327683:ADM327683 ANF327683:ANI327683 AXB327683:AXE327683 BGX327683:BHA327683 BQT327683:BQW327683 CAP327683:CAS327683 CKL327683:CKO327683 CUH327683:CUK327683 DED327683:DEG327683 DNZ327683:DOC327683 DXV327683:DXY327683 EHR327683:EHU327683 ERN327683:ERQ327683 FBJ327683:FBM327683 FLF327683:FLI327683 FVB327683:FVE327683 GEX327683:GFA327683 GOT327683:GOW327683 GYP327683:GYS327683 HIL327683:HIO327683 HSH327683:HSK327683 ICD327683:ICG327683 ILZ327683:IMC327683 IVV327683:IVY327683 JFR327683:JFU327683 JPN327683:JPQ327683 JZJ327683:JZM327683 KJF327683:KJI327683 KTB327683:KTE327683 LCX327683:LDA327683 LMT327683:LMW327683 LWP327683:LWS327683 MGL327683:MGO327683 MQH327683:MQK327683 NAD327683:NAG327683 NJZ327683:NKC327683 NTV327683:NTY327683 ODR327683:ODU327683 ONN327683:ONQ327683 OXJ327683:OXM327683 PHF327683:PHI327683 PRB327683:PRE327683 QAX327683:QBA327683 QKT327683:QKW327683 QUP327683:QUS327683 REL327683:REO327683 ROH327683:ROK327683 RYD327683:RYG327683 SHZ327683:SIC327683 SRV327683:SRY327683 TBR327683:TBU327683 TLN327683:TLQ327683 TVJ327683:TVM327683 UFF327683:UFI327683 UPB327683:UPE327683 UYX327683:UZA327683 VIT327683:VIW327683 VSP327683:VSS327683 WCL327683:WCO327683 WMH327683:WMK327683 WWD327683:WWG327683 V393219:Y393219 JR393219:JU393219 TN393219:TQ393219 ADJ393219:ADM393219 ANF393219:ANI393219 AXB393219:AXE393219 BGX393219:BHA393219 BQT393219:BQW393219 CAP393219:CAS393219 CKL393219:CKO393219 CUH393219:CUK393219 DED393219:DEG393219 DNZ393219:DOC393219 DXV393219:DXY393219 EHR393219:EHU393219 ERN393219:ERQ393219 FBJ393219:FBM393219 FLF393219:FLI393219 FVB393219:FVE393219 GEX393219:GFA393219 GOT393219:GOW393219 GYP393219:GYS393219 HIL393219:HIO393219 HSH393219:HSK393219 ICD393219:ICG393219 ILZ393219:IMC393219 IVV393219:IVY393219 JFR393219:JFU393219 JPN393219:JPQ393219 JZJ393219:JZM393219 KJF393219:KJI393219 KTB393219:KTE393219 LCX393219:LDA393219 LMT393219:LMW393219 LWP393219:LWS393219 MGL393219:MGO393219 MQH393219:MQK393219 NAD393219:NAG393219 NJZ393219:NKC393219 NTV393219:NTY393219 ODR393219:ODU393219 ONN393219:ONQ393219 OXJ393219:OXM393219 PHF393219:PHI393219 PRB393219:PRE393219 QAX393219:QBA393219 QKT393219:QKW393219 QUP393219:QUS393219 REL393219:REO393219 ROH393219:ROK393219 RYD393219:RYG393219 SHZ393219:SIC393219 SRV393219:SRY393219 TBR393219:TBU393219 TLN393219:TLQ393219 TVJ393219:TVM393219 UFF393219:UFI393219 UPB393219:UPE393219 UYX393219:UZA393219 VIT393219:VIW393219 VSP393219:VSS393219 WCL393219:WCO393219 WMH393219:WMK393219 WWD393219:WWG393219 V458755:Y458755 JR458755:JU458755 TN458755:TQ458755 ADJ458755:ADM458755 ANF458755:ANI458755 AXB458755:AXE458755 BGX458755:BHA458755 BQT458755:BQW458755 CAP458755:CAS458755 CKL458755:CKO458755 CUH458755:CUK458755 DED458755:DEG458755 DNZ458755:DOC458755 DXV458755:DXY458755 EHR458755:EHU458755 ERN458755:ERQ458755 FBJ458755:FBM458755 FLF458755:FLI458755 FVB458755:FVE458755 GEX458755:GFA458755 GOT458755:GOW458755 GYP458755:GYS458755 HIL458755:HIO458755 HSH458755:HSK458755 ICD458755:ICG458755 ILZ458755:IMC458755 IVV458755:IVY458755 JFR458755:JFU458755 JPN458755:JPQ458755 JZJ458755:JZM458755 KJF458755:KJI458755 KTB458755:KTE458755 LCX458755:LDA458755 LMT458755:LMW458755 LWP458755:LWS458755 MGL458755:MGO458755 MQH458755:MQK458755 NAD458755:NAG458755 NJZ458755:NKC458755 NTV458755:NTY458755 ODR458755:ODU458755 ONN458755:ONQ458755 OXJ458755:OXM458755 PHF458755:PHI458755 PRB458755:PRE458755 QAX458755:QBA458755 QKT458755:QKW458755 QUP458755:QUS458755 REL458755:REO458755 ROH458755:ROK458755 RYD458755:RYG458755 SHZ458755:SIC458755 SRV458755:SRY458755 TBR458755:TBU458755 TLN458755:TLQ458755 TVJ458755:TVM458755 UFF458755:UFI458755 UPB458755:UPE458755 UYX458755:UZA458755 VIT458755:VIW458755 VSP458755:VSS458755 WCL458755:WCO458755 WMH458755:WMK458755 WWD458755:WWG458755 V524291:Y524291 JR524291:JU524291 TN524291:TQ524291 ADJ524291:ADM524291 ANF524291:ANI524291 AXB524291:AXE524291 BGX524291:BHA524291 BQT524291:BQW524291 CAP524291:CAS524291 CKL524291:CKO524291 CUH524291:CUK524291 DED524291:DEG524291 DNZ524291:DOC524291 DXV524291:DXY524291 EHR524291:EHU524291 ERN524291:ERQ524291 FBJ524291:FBM524291 FLF524291:FLI524291 FVB524291:FVE524291 GEX524291:GFA524291 GOT524291:GOW524291 GYP524291:GYS524291 HIL524291:HIO524291 HSH524291:HSK524291 ICD524291:ICG524291 ILZ524291:IMC524291 IVV524291:IVY524291 JFR524291:JFU524291 JPN524291:JPQ524291 JZJ524291:JZM524291 KJF524291:KJI524291 KTB524291:KTE524291 LCX524291:LDA524291 LMT524291:LMW524291 LWP524291:LWS524291 MGL524291:MGO524291 MQH524291:MQK524291 NAD524291:NAG524291 NJZ524291:NKC524291 NTV524291:NTY524291 ODR524291:ODU524291 ONN524291:ONQ524291 OXJ524291:OXM524291 PHF524291:PHI524291 PRB524291:PRE524291 QAX524291:QBA524291 QKT524291:QKW524291 QUP524291:QUS524291 REL524291:REO524291 ROH524291:ROK524291 RYD524291:RYG524291 SHZ524291:SIC524291 SRV524291:SRY524291 TBR524291:TBU524291 TLN524291:TLQ524291 TVJ524291:TVM524291 UFF524291:UFI524291 UPB524291:UPE524291 UYX524291:UZA524291 VIT524291:VIW524291 VSP524291:VSS524291 WCL524291:WCO524291 WMH524291:WMK524291 WWD524291:WWG524291 V589827:Y589827 JR589827:JU589827 TN589827:TQ589827 ADJ589827:ADM589827 ANF589827:ANI589827 AXB589827:AXE589827 BGX589827:BHA589827 BQT589827:BQW589827 CAP589827:CAS589827 CKL589827:CKO589827 CUH589827:CUK589827 DED589827:DEG589827 DNZ589827:DOC589827 DXV589827:DXY589827 EHR589827:EHU589827 ERN589827:ERQ589827 FBJ589827:FBM589827 FLF589827:FLI589827 FVB589827:FVE589827 GEX589827:GFA589827 GOT589827:GOW589827 GYP589827:GYS589827 HIL589827:HIO589827 HSH589827:HSK589827 ICD589827:ICG589827 ILZ589827:IMC589827 IVV589827:IVY589827 JFR589827:JFU589827 JPN589827:JPQ589827 JZJ589827:JZM589827 KJF589827:KJI589827 KTB589827:KTE589827 LCX589827:LDA589827 LMT589827:LMW589827 LWP589827:LWS589827 MGL589827:MGO589827 MQH589827:MQK589827 NAD589827:NAG589827 NJZ589827:NKC589827 NTV589827:NTY589827 ODR589827:ODU589827 ONN589827:ONQ589827 OXJ589827:OXM589827 PHF589827:PHI589827 PRB589827:PRE589827 QAX589827:QBA589827 QKT589827:QKW589827 QUP589827:QUS589827 REL589827:REO589827 ROH589827:ROK589827 RYD589827:RYG589827 SHZ589827:SIC589827 SRV589827:SRY589827 TBR589827:TBU589827 TLN589827:TLQ589827 TVJ589827:TVM589827 UFF589827:UFI589827 UPB589827:UPE589827 UYX589827:UZA589827 VIT589827:VIW589827 VSP589827:VSS589827 WCL589827:WCO589827 WMH589827:WMK589827 WWD589827:WWG589827 V655363:Y655363 JR655363:JU655363 TN655363:TQ655363 ADJ655363:ADM655363 ANF655363:ANI655363 AXB655363:AXE655363 BGX655363:BHA655363 BQT655363:BQW655363 CAP655363:CAS655363 CKL655363:CKO655363 CUH655363:CUK655363 DED655363:DEG655363 DNZ655363:DOC655363 DXV655363:DXY655363 EHR655363:EHU655363 ERN655363:ERQ655363 FBJ655363:FBM655363 FLF655363:FLI655363 FVB655363:FVE655363 GEX655363:GFA655363 GOT655363:GOW655363 GYP655363:GYS655363 HIL655363:HIO655363 HSH655363:HSK655363 ICD655363:ICG655363 ILZ655363:IMC655363 IVV655363:IVY655363 JFR655363:JFU655363 JPN655363:JPQ655363 JZJ655363:JZM655363 KJF655363:KJI655363 KTB655363:KTE655363 LCX655363:LDA655363 LMT655363:LMW655363 LWP655363:LWS655363 MGL655363:MGO655363 MQH655363:MQK655363 NAD655363:NAG655363 NJZ655363:NKC655363 NTV655363:NTY655363 ODR655363:ODU655363 ONN655363:ONQ655363 OXJ655363:OXM655363 PHF655363:PHI655363 PRB655363:PRE655363 QAX655363:QBA655363 QKT655363:QKW655363 QUP655363:QUS655363 REL655363:REO655363 ROH655363:ROK655363 RYD655363:RYG655363 SHZ655363:SIC655363 SRV655363:SRY655363 TBR655363:TBU655363 TLN655363:TLQ655363 TVJ655363:TVM655363 UFF655363:UFI655363 UPB655363:UPE655363 UYX655363:UZA655363 VIT655363:VIW655363 VSP655363:VSS655363 WCL655363:WCO655363 WMH655363:WMK655363 WWD655363:WWG655363 V720899:Y720899 JR720899:JU720899 TN720899:TQ720899 ADJ720899:ADM720899 ANF720899:ANI720899 AXB720899:AXE720899 BGX720899:BHA720899 BQT720899:BQW720899 CAP720899:CAS720899 CKL720899:CKO720899 CUH720899:CUK720899 DED720899:DEG720899 DNZ720899:DOC720899 DXV720899:DXY720899 EHR720899:EHU720899 ERN720899:ERQ720899 FBJ720899:FBM720899 FLF720899:FLI720899 FVB720899:FVE720899 GEX720899:GFA720899 GOT720899:GOW720899 GYP720899:GYS720899 HIL720899:HIO720899 HSH720899:HSK720899 ICD720899:ICG720899 ILZ720899:IMC720899 IVV720899:IVY720899 JFR720899:JFU720899 JPN720899:JPQ720899 JZJ720899:JZM720899 KJF720899:KJI720899 KTB720899:KTE720899 LCX720899:LDA720899 LMT720899:LMW720899 LWP720899:LWS720899 MGL720899:MGO720899 MQH720899:MQK720899 NAD720899:NAG720899 NJZ720899:NKC720899 NTV720899:NTY720899 ODR720899:ODU720899 ONN720899:ONQ720899 OXJ720899:OXM720899 PHF720899:PHI720899 PRB720899:PRE720899 QAX720899:QBA720899 QKT720899:QKW720899 QUP720899:QUS720899 REL720899:REO720899 ROH720899:ROK720899 RYD720899:RYG720899 SHZ720899:SIC720899 SRV720899:SRY720899 TBR720899:TBU720899 TLN720899:TLQ720899 TVJ720899:TVM720899 UFF720899:UFI720899 UPB720899:UPE720899 UYX720899:UZA720899 VIT720899:VIW720899 VSP720899:VSS720899 WCL720899:WCO720899 WMH720899:WMK720899 WWD720899:WWG720899 V786435:Y786435 JR786435:JU786435 TN786435:TQ786435 ADJ786435:ADM786435 ANF786435:ANI786435 AXB786435:AXE786435 BGX786435:BHA786435 BQT786435:BQW786435 CAP786435:CAS786435 CKL786435:CKO786435 CUH786435:CUK786435 DED786435:DEG786435 DNZ786435:DOC786435 DXV786435:DXY786435 EHR786435:EHU786435 ERN786435:ERQ786435 FBJ786435:FBM786435 FLF786435:FLI786435 FVB786435:FVE786435 GEX786435:GFA786435 GOT786435:GOW786435 GYP786435:GYS786435 HIL786435:HIO786435 HSH786435:HSK786435 ICD786435:ICG786435 ILZ786435:IMC786435 IVV786435:IVY786435 JFR786435:JFU786435 JPN786435:JPQ786435 JZJ786435:JZM786435 KJF786435:KJI786435 KTB786435:KTE786435 LCX786435:LDA786435 LMT786435:LMW786435 LWP786435:LWS786435 MGL786435:MGO786435 MQH786435:MQK786435 NAD786435:NAG786435 NJZ786435:NKC786435 NTV786435:NTY786435 ODR786435:ODU786435 ONN786435:ONQ786435 OXJ786435:OXM786435 PHF786435:PHI786435 PRB786435:PRE786435 QAX786435:QBA786435 QKT786435:QKW786435 QUP786435:QUS786435 REL786435:REO786435 ROH786435:ROK786435 RYD786435:RYG786435 SHZ786435:SIC786435 SRV786435:SRY786435 TBR786435:TBU786435 TLN786435:TLQ786435 TVJ786435:TVM786435 UFF786435:UFI786435 UPB786435:UPE786435 UYX786435:UZA786435 VIT786435:VIW786435 VSP786435:VSS786435 WCL786435:WCO786435 WMH786435:WMK786435 WWD786435:WWG786435 V851971:Y851971 JR851971:JU851971 TN851971:TQ851971 ADJ851971:ADM851971 ANF851971:ANI851971 AXB851971:AXE851971 BGX851971:BHA851971 BQT851971:BQW851971 CAP851971:CAS851971 CKL851971:CKO851971 CUH851971:CUK851971 DED851971:DEG851971 DNZ851971:DOC851971 DXV851971:DXY851971 EHR851971:EHU851971 ERN851971:ERQ851971 FBJ851971:FBM851971 FLF851971:FLI851971 FVB851971:FVE851971 GEX851971:GFA851971 GOT851971:GOW851971 GYP851971:GYS851971 HIL851971:HIO851971 HSH851971:HSK851971 ICD851971:ICG851971 ILZ851971:IMC851971 IVV851971:IVY851971 JFR851971:JFU851971 JPN851971:JPQ851971 JZJ851971:JZM851971 KJF851971:KJI851971 KTB851971:KTE851971 LCX851971:LDA851971 LMT851971:LMW851971 LWP851971:LWS851971 MGL851971:MGO851971 MQH851971:MQK851971 NAD851971:NAG851971 NJZ851971:NKC851971 NTV851971:NTY851971 ODR851971:ODU851971 ONN851971:ONQ851971 OXJ851971:OXM851971 PHF851971:PHI851971 PRB851971:PRE851971 QAX851971:QBA851971 QKT851971:QKW851971 QUP851971:QUS851971 REL851971:REO851971 ROH851971:ROK851971 RYD851971:RYG851971 SHZ851971:SIC851971 SRV851971:SRY851971 TBR851971:TBU851971 TLN851971:TLQ851971 TVJ851971:TVM851971 UFF851971:UFI851971 UPB851971:UPE851971 UYX851971:UZA851971 VIT851971:VIW851971 VSP851971:VSS851971 WCL851971:WCO851971 WMH851971:WMK851971 WWD851971:WWG851971 V917507:Y917507 JR917507:JU917507 TN917507:TQ917507 ADJ917507:ADM917507 ANF917507:ANI917507 AXB917507:AXE917507 BGX917507:BHA917507 BQT917507:BQW917507 CAP917507:CAS917507 CKL917507:CKO917507 CUH917507:CUK917507 DED917507:DEG917507 DNZ917507:DOC917507 DXV917507:DXY917507 EHR917507:EHU917507 ERN917507:ERQ917507 FBJ917507:FBM917507 FLF917507:FLI917507 FVB917507:FVE917507 GEX917507:GFA917507 GOT917507:GOW917507 GYP917507:GYS917507 HIL917507:HIO917507 HSH917507:HSK917507 ICD917507:ICG917507 ILZ917507:IMC917507 IVV917507:IVY917507 JFR917507:JFU917507 JPN917507:JPQ917507 JZJ917507:JZM917507 KJF917507:KJI917507 KTB917507:KTE917507 LCX917507:LDA917507 LMT917507:LMW917507 LWP917507:LWS917507 MGL917507:MGO917507 MQH917507:MQK917507 NAD917507:NAG917507 NJZ917507:NKC917507 NTV917507:NTY917507 ODR917507:ODU917507 ONN917507:ONQ917507 OXJ917507:OXM917507 PHF917507:PHI917507 PRB917507:PRE917507 QAX917507:QBA917507 QKT917507:QKW917507 QUP917507:QUS917507 REL917507:REO917507 ROH917507:ROK917507 RYD917507:RYG917507 SHZ917507:SIC917507 SRV917507:SRY917507 TBR917507:TBU917507 TLN917507:TLQ917507 TVJ917507:TVM917507 UFF917507:UFI917507 UPB917507:UPE917507 UYX917507:UZA917507 VIT917507:VIW917507 VSP917507:VSS917507 WCL917507:WCO917507 WMH917507:WMK917507 WWD917507:WWG917507 V983043:Y983043 JR983043:JU983043 TN983043:TQ983043 ADJ983043:ADM983043 ANF983043:ANI983043 AXB983043:AXE983043 BGX983043:BHA983043 BQT983043:BQW983043 CAP983043:CAS983043 CKL983043:CKO983043 CUH983043:CUK983043 DED983043:DEG983043 DNZ983043:DOC983043 DXV983043:DXY983043 EHR983043:EHU983043 ERN983043:ERQ983043 FBJ983043:FBM983043 FLF983043:FLI983043 FVB983043:FVE983043 GEX983043:GFA983043 GOT983043:GOW983043 GYP983043:GYS983043 HIL983043:HIO983043 HSH983043:HSK983043 ICD983043:ICG983043 ILZ983043:IMC983043 IVV983043:IVY983043 JFR983043:JFU983043 JPN983043:JPQ983043 JZJ983043:JZM983043 KJF983043:KJI983043 KTB983043:KTE983043 LCX983043:LDA983043 LMT983043:LMW983043 LWP983043:LWS983043 MGL983043:MGO983043 MQH983043:MQK983043 NAD983043:NAG983043 NJZ983043:NKC983043 NTV983043:NTY983043 ODR983043:ODU983043 ONN983043:ONQ983043 OXJ983043:OXM983043 PHF983043:PHI983043 PRB983043:PRE983043 QAX983043:QBA983043 QKT983043:QKW983043 QUP983043:QUS983043 REL983043:REO983043 ROH983043:ROK983043 RYD983043:RYG983043 SHZ983043:SIC983043 SRV983043:SRY983043 TBR983043:TBU983043 TLN983043:TLQ983043 TVJ983043:TVM983043 UFF983043:UFI983043 UPB983043:UPE983043 UYX983043:UZA983043 VIT983043:VIW983043 VSP983043:VSS983043 WCL983043:WCO983043 WMH983043:WMK983043 Y10 V9:X10" xr:uid="{4A7A7E23-8EF3-46E4-A9B5-0A4C779B4FEA}">
      <formula1>"様,御中"</formula1>
    </dataValidation>
  </dataValidations>
  <printOptions horizontalCentered="1"/>
  <pageMargins left="0.7" right="0.7" top="0.75" bottom="0.75" header="0.3" footer="0.3"/>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150A9-991C-4237-8911-92F51FF7E174}">
  <sheetPr>
    <pageSetUpPr fitToPage="1"/>
  </sheetPr>
  <dimension ref="A1:CS107"/>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60" customWidth="1"/>
    <col min="2" max="40" width="2" style="60" customWidth="1"/>
    <col min="41" max="51" width="1.88671875" style="60" customWidth="1"/>
    <col min="52" max="52" width="100.77734375" style="60"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8" customHeight="1">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228"/>
      <c r="AJ1" s="228"/>
      <c r="AK1" s="228"/>
      <c r="AL1" s="532" t="s">
        <v>221</v>
      </c>
      <c r="AM1" s="532"/>
      <c r="AN1" s="532"/>
      <c r="AO1" s="532"/>
      <c r="AP1" s="533">
        <f>請求書!AP1</f>
        <v>0</v>
      </c>
      <c r="AQ1" s="534"/>
      <c r="AR1" s="534"/>
      <c r="AS1" s="534"/>
      <c r="AT1" s="534"/>
      <c r="AU1" s="534"/>
      <c r="AV1" s="534"/>
      <c r="AW1" s="534"/>
      <c r="AX1" s="534"/>
    </row>
    <row r="2" spans="1:97" ht="18" customHeight="1">
      <c r="AK2" s="229">
        <f ca="1">TODAY()</f>
        <v>45882</v>
      </c>
      <c r="AL2" s="535">
        <f ca="1">TODAY()</f>
        <v>45882</v>
      </c>
      <c r="AM2" s="535"/>
      <c r="AN2" s="535"/>
      <c r="AO2" s="535"/>
      <c r="AP2" s="535"/>
      <c r="AQ2" s="535"/>
      <c r="AR2" s="535"/>
      <c r="AS2" s="535"/>
      <c r="AT2" s="535"/>
      <c r="AU2" s="535"/>
      <c r="AV2" s="535"/>
      <c r="AW2" s="535"/>
      <c r="AX2" s="53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184"/>
      <c r="CD2" s="184"/>
      <c r="CE2" s="184"/>
      <c r="CF2" s="184"/>
      <c r="CG2" s="184"/>
      <c r="CH2" s="184"/>
      <c r="CI2" s="184"/>
      <c r="CJ2" s="184"/>
      <c r="CK2" s="185"/>
      <c r="CL2" s="185"/>
      <c r="CM2" s="185"/>
      <c r="CN2" s="186"/>
      <c r="CO2" s="186"/>
      <c r="CP2" s="186"/>
      <c r="CQ2" s="186"/>
      <c r="CR2" s="186"/>
      <c r="CS2" s="186"/>
    </row>
    <row r="3" spans="1:97" ht="18" customHeight="1">
      <c r="AR3" s="498"/>
      <c r="AS3" s="498"/>
      <c r="AT3" s="498"/>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184"/>
      <c r="CD3" s="184"/>
      <c r="CE3" s="184"/>
      <c r="CF3" s="184"/>
      <c r="CG3" s="184"/>
      <c r="CH3" s="184"/>
      <c r="CI3" s="184"/>
      <c r="CJ3" s="184"/>
      <c r="CK3" s="185"/>
      <c r="CL3" s="185"/>
      <c r="CM3" s="185"/>
      <c r="CN3" s="186"/>
      <c r="CO3" s="186"/>
      <c r="CP3" s="186"/>
      <c r="CQ3" s="186"/>
      <c r="CR3" s="186"/>
      <c r="CS3" s="186"/>
    </row>
    <row r="4" spans="1:97" ht="6" customHeight="1">
      <c r="A4" s="531" t="s">
        <v>240</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5"/>
      <c r="CL4" s="185"/>
      <c r="CM4" s="185"/>
      <c r="CN4" s="190"/>
      <c r="CO4" s="190"/>
      <c r="CP4" s="190"/>
      <c r="CQ4" s="190"/>
      <c r="CR4" s="190"/>
      <c r="CS4" s="190"/>
    </row>
    <row r="5" spans="1:97" s="191" customFormat="1" ht="18"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Z5" s="550"/>
    </row>
    <row r="6" spans="1:97" s="191" customFormat="1" ht="18" customHeight="1">
      <c r="A6" s="499"/>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Z6" s="550"/>
    </row>
    <row r="7" spans="1:97" s="191" customFormat="1" ht="18" customHeight="1">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row>
    <row r="8" spans="1:97" ht="18" customHeight="1">
      <c r="C8" s="490" t="str">
        <f>計算書!K48</f>
        <v>0　</v>
      </c>
      <c r="D8" s="490"/>
      <c r="E8" s="490"/>
      <c r="F8" s="490"/>
      <c r="G8" s="490"/>
      <c r="H8" s="490"/>
      <c r="I8" s="490"/>
      <c r="J8" s="490"/>
      <c r="K8" s="490"/>
      <c r="L8" s="490"/>
      <c r="M8" s="490"/>
      <c r="N8" s="490"/>
      <c r="O8" s="490"/>
      <c r="P8" s="490"/>
      <c r="Q8" s="490"/>
      <c r="R8" s="490"/>
      <c r="S8" s="490"/>
      <c r="T8" s="490"/>
      <c r="U8" s="490"/>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c r="CC8" s="238"/>
      <c r="CD8" s="238"/>
      <c r="CE8" s="238"/>
      <c r="CF8" s="184"/>
      <c r="CG8" s="184"/>
      <c r="CH8" s="184"/>
      <c r="CI8" s="184"/>
      <c r="CJ8" s="184"/>
      <c r="CK8" s="185"/>
      <c r="CL8" s="185"/>
      <c r="CM8" s="185"/>
      <c r="CN8" s="186"/>
      <c r="CO8" s="186"/>
      <c r="CP8" s="186"/>
      <c r="CQ8" s="186"/>
      <c r="CR8" s="186"/>
      <c r="CS8" s="186"/>
    </row>
    <row r="9" spans="1:97" ht="18" customHeight="1">
      <c r="C9" s="490"/>
      <c r="D9" s="490"/>
      <c r="E9" s="490"/>
      <c r="F9" s="490"/>
      <c r="G9" s="490"/>
      <c r="H9" s="490"/>
      <c r="I9" s="490"/>
      <c r="J9" s="490"/>
      <c r="K9" s="490"/>
      <c r="L9" s="490"/>
      <c r="M9" s="490"/>
      <c r="N9" s="490"/>
      <c r="O9" s="490"/>
      <c r="P9" s="490"/>
      <c r="Q9" s="490"/>
      <c r="R9" s="490"/>
      <c r="S9" s="490"/>
      <c r="T9" s="490"/>
      <c r="U9" s="490"/>
      <c r="V9" s="492" t="str">
        <f>【入金前】請求書送付案内!$V$9</f>
        <v>様</v>
      </c>
      <c r="W9" s="492"/>
      <c r="X9" s="492"/>
      <c r="Y9" s="192"/>
      <c r="Z9" s="192"/>
      <c r="AA9" s="182"/>
      <c r="AB9" s="182"/>
      <c r="AC9" s="182"/>
      <c r="AD9" s="182"/>
      <c r="AE9" s="182"/>
      <c r="AF9" s="182"/>
      <c r="AG9" s="182"/>
      <c r="AH9" s="182"/>
      <c r="AI9" s="182"/>
      <c r="AJ9" s="182"/>
      <c r="AK9" s="182"/>
      <c r="AL9" s="182"/>
      <c r="AM9" s="182"/>
      <c r="AN9" s="182"/>
      <c r="AZ9" s="542"/>
      <c r="BA9" s="542"/>
      <c r="BB9" s="542"/>
      <c r="BC9" s="542"/>
      <c r="BD9" s="542"/>
      <c r="BE9" s="542"/>
      <c r="BF9" s="542"/>
      <c r="BG9" s="542"/>
      <c r="BH9" s="542"/>
      <c r="BI9" s="542"/>
      <c r="BJ9" s="542"/>
      <c r="BK9" s="542"/>
      <c r="BL9" s="542"/>
      <c r="BM9" s="542"/>
      <c r="BN9" s="542"/>
      <c r="BO9" s="542"/>
      <c r="BP9" s="542"/>
      <c r="BQ9" s="542"/>
      <c r="BR9" s="542"/>
      <c r="BS9" s="542"/>
      <c r="BT9" s="542"/>
      <c r="BU9" s="542"/>
      <c r="BV9" s="542"/>
      <c r="BW9" s="542"/>
      <c r="BX9" s="542"/>
      <c r="BY9" s="542"/>
      <c r="BZ9" s="542"/>
      <c r="CA9" s="542"/>
      <c r="CB9" s="542"/>
      <c r="CC9" s="542"/>
      <c r="CD9" s="542"/>
      <c r="CE9" s="542"/>
      <c r="CF9" s="184"/>
      <c r="CG9" s="184"/>
      <c r="CH9" s="184"/>
      <c r="CI9" s="184"/>
      <c r="CJ9" s="184"/>
      <c r="CK9" s="185"/>
      <c r="CL9" s="185"/>
      <c r="CM9" s="185"/>
      <c r="CN9" s="186"/>
      <c r="CO9" s="186"/>
      <c r="CP9" s="186"/>
      <c r="CQ9" s="186"/>
      <c r="CR9" s="186"/>
      <c r="CS9" s="186"/>
    </row>
    <row r="10" spans="1:97" ht="18" customHeight="1" thickBot="1">
      <c r="C10" s="491"/>
      <c r="D10" s="491"/>
      <c r="E10" s="491"/>
      <c r="F10" s="491"/>
      <c r="G10" s="491"/>
      <c r="H10" s="491"/>
      <c r="I10" s="491"/>
      <c r="J10" s="491"/>
      <c r="K10" s="491"/>
      <c r="L10" s="491"/>
      <c r="M10" s="491"/>
      <c r="N10" s="491"/>
      <c r="O10" s="491"/>
      <c r="P10" s="491"/>
      <c r="Q10" s="491"/>
      <c r="R10" s="491"/>
      <c r="S10" s="491"/>
      <c r="T10" s="491"/>
      <c r="U10" s="491"/>
      <c r="V10" s="493"/>
      <c r="W10" s="493"/>
      <c r="X10" s="493"/>
      <c r="Y10" s="233"/>
      <c r="Z10" s="192"/>
      <c r="AA10" s="182"/>
      <c r="AB10" s="182"/>
      <c r="AC10" s="182"/>
      <c r="AD10" s="182"/>
      <c r="AE10" s="182"/>
      <c r="AF10" s="182"/>
      <c r="AG10" s="182"/>
      <c r="AH10" s="182"/>
      <c r="AI10" s="182"/>
      <c r="AJ10" s="182"/>
      <c r="AK10" s="182"/>
      <c r="AL10" s="182"/>
      <c r="AM10" s="182"/>
      <c r="AN10" s="182"/>
      <c r="AZ10" s="542"/>
      <c r="BA10" s="542"/>
      <c r="BB10" s="542"/>
      <c r="BC10" s="542"/>
      <c r="BD10" s="542"/>
      <c r="BE10" s="542"/>
      <c r="BF10" s="542"/>
      <c r="BG10" s="542"/>
      <c r="BH10" s="542"/>
      <c r="BI10" s="542"/>
      <c r="BJ10" s="542"/>
      <c r="BK10" s="542"/>
      <c r="BL10" s="542"/>
      <c r="BM10" s="542"/>
      <c r="BN10" s="542"/>
      <c r="BO10" s="542"/>
      <c r="BP10" s="542"/>
      <c r="BQ10" s="542"/>
      <c r="BR10" s="542"/>
      <c r="BS10" s="542"/>
      <c r="BT10" s="542"/>
      <c r="BU10" s="542"/>
      <c r="BV10" s="542"/>
      <c r="BW10" s="542"/>
      <c r="BX10" s="542"/>
      <c r="BY10" s="542"/>
      <c r="BZ10" s="542"/>
      <c r="CA10" s="542"/>
      <c r="CB10" s="542"/>
      <c r="CC10" s="542"/>
      <c r="CD10" s="542"/>
      <c r="CE10" s="542"/>
      <c r="CO10" s="186"/>
      <c r="CP10" s="186"/>
      <c r="CQ10" s="186"/>
      <c r="CR10" s="186"/>
      <c r="CS10" s="186"/>
    </row>
    <row r="11" spans="1:97" ht="18" customHeight="1">
      <c r="A11" s="182"/>
      <c r="B11" s="182"/>
      <c r="C11" s="195"/>
      <c r="D11" s="195"/>
      <c r="E11" s="195"/>
      <c r="F11" s="195"/>
      <c r="G11" s="195"/>
      <c r="H11" s="195"/>
      <c r="I11" s="195"/>
      <c r="J11" s="195"/>
      <c r="K11" s="195"/>
      <c r="L11" s="195"/>
      <c r="M11" s="195"/>
      <c r="N11" s="195"/>
      <c r="O11" s="195"/>
      <c r="P11" s="195"/>
      <c r="Q11" s="195"/>
      <c r="R11" s="195"/>
      <c r="S11" s="195"/>
      <c r="X11" s="182"/>
      <c r="Y11" s="182"/>
      <c r="Z11" s="182"/>
      <c r="AA11" s="196"/>
      <c r="AB11" s="182"/>
      <c r="AC11" s="182"/>
      <c r="AD11" s="182"/>
      <c r="AE11" s="182"/>
      <c r="AF11" s="182"/>
      <c r="AG11" s="182"/>
      <c r="AH11" s="182"/>
      <c r="AI11" s="182"/>
      <c r="AJ11" s="182"/>
      <c r="AK11" s="182"/>
      <c r="AL11" s="182"/>
      <c r="AM11" s="182"/>
      <c r="AN11" s="182"/>
      <c r="AZ11" s="189"/>
      <c r="CO11" s="190"/>
      <c r="CP11" s="190"/>
      <c r="CQ11" s="190"/>
      <c r="CR11" s="190"/>
      <c r="CS11" s="190"/>
    </row>
    <row r="12" spans="1:97" ht="18" customHeight="1">
      <c r="A12" s="182"/>
      <c r="B12" s="182"/>
      <c r="C12" s="195"/>
      <c r="D12" s="195"/>
      <c r="E12" s="195"/>
      <c r="F12" s="195"/>
      <c r="G12" s="195"/>
      <c r="H12" s="195"/>
      <c r="I12" s="195"/>
      <c r="J12" s="195"/>
      <c r="K12" s="195"/>
      <c r="L12" s="195"/>
      <c r="M12" s="195"/>
      <c r="N12" s="195"/>
      <c r="O12" s="195"/>
      <c r="P12" s="195"/>
      <c r="Q12" s="195"/>
      <c r="R12" s="195"/>
      <c r="S12" s="195"/>
      <c r="T12" s="195"/>
      <c r="U12" s="195"/>
      <c r="V12" s="195"/>
      <c r="W12" s="198"/>
      <c r="X12" s="198"/>
      <c r="Y12" s="198"/>
      <c r="Z12" s="198"/>
      <c r="AA12" s="500"/>
      <c r="AB12" s="501"/>
      <c r="AC12" s="501"/>
      <c r="AD12" s="501"/>
      <c r="AE12" s="501"/>
      <c r="AF12" s="501"/>
      <c r="AG12" s="501"/>
      <c r="AH12" s="501"/>
      <c r="AI12" s="501"/>
      <c r="AJ12" s="501"/>
      <c r="AK12" s="501"/>
      <c r="AL12" s="501"/>
      <c r="AM12" s="501"/>
      <c r="AN12" s="501"/>
      <c r="AO12" s="501"/>
      <c r="AP12" s="501"/>
      <c r="AQ12" s="501"/>
      <c r="AR12" s="501"/>
      <c r="AS12" s="501"/>
      <c r="AT12" s="501"/>
      <c r="AU12" s="501"/>
      <c r="AV12" s="501"/>
      <c r="AZ12" s="189"/>
      <c r="CS12" s="190"/>
    </row>
    <row r="13" spans="1:97" ht="18" customHeight="1">
      <c r="A13" s="182"/>
      <c r="B13" s="182"/>
      <c r="N13" s="182"/>
      <c r="O13" s="182"/>
      <c r="P13" s="182"/>
      <c r="Q13" s="182"/>
      <c r="R13" s="182"/>
      <c r="S13" s="182"/>
      <c r="T13" s="198"/>
      <c r="U13" s="198"/>
      <c r="V13" s="198"/>
      <c r="W13" s="198"/>
      <c r="X13" s="198"/>
      <c r="Y13" s="198"/>
      <c r="Z13" s="198"/>
      <c r="AA13" s="502"/>
      <c r="AB13" s="503"/>
      <c r="AC13" s="503"/>
      <c r="AD13" s="503"/>
      <c r="AE13" s="503"/>
      <c r="AF13" s="503"/>
      <c r="AG13" s="503"/>
      <c r="AH13" s="503"/>
      <c r="AI13" s="503"/>
      <c r="AJ13" s="503"/>
      <c r="AK13" s="503"/>
      <c r="AL13" s="503"/>
      <c r="AM13" s="503"/>
      <c r="AN13" s="503"/>
      <c r="AO13" s="503"/>
      <c r="AP13" s="503"/>
      <c r="AQ13" s="503"/>
      <c r="AR13" s="503"/>
      <c r="AS13" s="503"/>
      <c r="AT13" s="503"/>
      <c r="AU13" s="503"/>
      <c r="AV13" s="503"/>
      <c r="AZ13" s="184"/>
      <c r="CS13" s="186"/>
    </row>
    <row r="14" spans="1:97" ht="18" customHeight="1">
      <c r="A14" s="196"/>
      <c r="B14" s="196"/>
      <c r="C14" s="182"/>
      <c r="D14" s="182"/>
      <c r="E14" s="182"/>
      <c r="F14" s="182"/>
      <c r="G14" s="182"/>
      <c r="H14" s="182"/>
      <c r="S14" s="182"/>
      <c r="T14" s="198"/>
      <c r="U14" s="198"/>
      <c r="V14" s="198"/>
      <c r="W14" s="198"/>
      <c r="X14" s="198"/>
      <c r="Y14" s="198"/>
      <c r="Z14" s="198"/>
      <c r="AA14" s="199"/>
      <c r="AB14" s="200"/>
      <c r="AC14" s="200"/>
      <c r="AD14" s="200"/>
      <c r="AE14" s="200"/>
      <c r="AF14" s="200"/>
      <c r="AG14" s="200"/>
      <c r="AH14" s="200"/>
      <c r="AI14" s="200"/>
      <c r="AJ14" s="200"/>
      <c r="AK14" s="200"/>
      <c r="AL14" s="200"/>
      <c r="AM14" s="200"/>
      <c r="AN14" s="200"/>
      <c r="AO14" s="200"/>
      <c r="AP14" s="200"/>
      <c r="AQ14" s="200"/>
      <c r="AR14" s="200"/>
      <c r="AS14" s="200"/>
      <c r="AT14" s="200"/>
      <c r="AU14" s="200"/>
      <c r="AV14" s="200"/>
      <c r="AZ14" s="202"/>
      <c r="CS14" s="186"/>
    </row>
    <row r="15" spans="1:97" ht="18" customHeight="1">
      <c r="A15" s="182"/>
      <c r="B15" s="182"/>
      <c r="C15" s="182"/>
      <c r="D15" s="182"/>
      <c r="E15" s="182"/>
      <c r="F15" s="182"/>
      <c r="G15" s="182"/>
      <c r="H15" s="182"/>
      <c r="I15" s="182"/>
      <c r="J15" s="182"/>
      <c r="K15" s="182"/>
      <c r="L15" s="182"/>
      <c r="M15" s="182"/>
      <c r="N15" s="182"/>
      <c r="O15" s="182"/>
      <c r="P15" s="182"/>
      <c r="Q15" s="182"/>
      <c r="R15" s="182"/>
      <c r="S15" s="182"/>
      <c r="T15" s="198"/>
      <c r="U15" s="198"/>
      <c r="V15" s="198"/>
      <c r="W15" s="198"/>
      <c r="X15" s="198"/>
      <c r="Y15" s="198"/>
      <c r="Z15" s="198"/>
      <c r="AA15" s="199"/>
      <c r="AB15" s="200"/>
      <c r="AC15" s="200"/>
      <c r="AD15" s="200"/>
      <c r="AE15" s="200"/>
      <c r="AF15" s="200"/>
      <c r="AG15" s="200"/>
      <c r="AH15" s="200"/>
      <c r="AI15" s="200"/>
      <c r="AJ15" s="200"/>
      <c r="AK15" s="200"/>
      <c r="AL15" s="200"/>
      <c r="AM15" s="200"/>
      <c r="AN15" s="200"/>
      <c r="AO15" s="200"/>
      <c r="AP15" s="200"/>
      <c r="AQ15" s="200"/>
      <c r="AR15" s="200"/>
      <c r="AS15" s="200"/>
      <c r="AT15" s="200"/>
      <c r="AU15" s="200"/>
      <c r="AV15" s="200"/>
    </row>
    <row r="16" spans="1:97" ht="18" customHeight="1">
      <c r="A16" s="182"/>
      <c r="B16" s="182"/>
    </row>
    <row r="17" spans="1:97" ht="18" customHeight="1">
      <c r="A17" s="182"/>
      <c r="B17" s="182"/>
    </row>
    <row r="18" spans="1:97" ht="64.8" customHeight="1">
      <c r="A18" s="182"/>
      <c r="B18" s="182"/>
      <c r="C18" s="543" t="s">
        <v>241</v>
      </c>
      <c r="D18" s="543"/>
      <c r="E18" s="543"/>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row>
    <row r="19" spans="1:97" ht="18" customHeight="1">
      <c r="A19" s="182"/>
      <c r="B19" s="182"/>
      <c r="AQ19" s="235" t="s">
        <v>233</v>
      </c>
    </row>
    <row r="20" spans="1:97" ht="18" customHeight="1">
      <c r="A20" s="505" t="s">
        <v>202</v>
      </c>
      <c r="B20" s="505"/>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row>
    <row r="21" spans="1:97" ht="18" customHeight="1">
      <c r="A21" s="182"/>
      <c r="B21" s="182"/>
    </row>
    <row r="22" spans="1:97" ht="18.600000000000001" customHeight="1">
      <c r="F22" s="544" t="s">
        <v>242</v>
      </c>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5" t="s">
        <v>235</v>
      </c>
      <c r="AL22" s="545"/>
      <c r="AM22" s="545"/>
      <c r="AN22" s="545"/>
      <c r="AO22" s="545"/>
      <c r="BF22" s="227"/>
      <c r="BK22" s="231"/>
    </row>
    <row r="23" spans="1:97" ht="30" customHeight="1">
      <c r="F23" s="547" t="str">
        <f>IF(請求書!$C22="","",請求書!$C22)</f>
        <v xml:space="preserve">送 料   </v>
      </c>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9"/>
      <c r="AK23" s="551">
        <f>IF(請求書!$AM22="","",IF(請求書!AH22="着払","着払",請求書!$AM22))</f>
        <v>1</v>
      </c>
      <c r="AL23" s="551"/>
      <c r="AM23" s="551"/>
      <c r="AN23" s="551"/>
      <c r="AO23" s="551"/>
      <c r="AZ23" s="239"/>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32"/>
      <c r="CL23" s="232"/>
      <c r="CM23" s="232"/>
      <c r="CN23" s="232"/>
      <c r="CO23" s="232"/>
      <c r="CP23" s="232"/>
      <c r="CQ23" s="232"/>
      <c r="CR23" s="232"/>
      <c r="CS23" s="232"/>
    </row>
    <row r="24" spans="1:97" ht="30" customHeight="1">
      <c r="F24" s="547" t="str">
        <f>IF(請求書!$C23="","",請求書!$C23)</f>
        <v/>
      </c>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9"/>
      <c r="AK24" s="551" t="str">
        <f>IF(請求書!$AM23="","",IF(請求書!AH23="着払","着払",請求書!$AM23))</f>
        <v/>
      </c>
      <c r="AL24" s="551"/>
      <c r="AM24" s="551"/>
      <c r="AN24" s="551"/>
      <c r="AO24" s="551"/>
      <c r="AZ24" s="240"/>
      <c r="BF24" s="227"/>
      <c r="BK24" s="231"/>
    </row>
    <row r="25" spans="1:97" ht="30" customHeight="1">
      <c r="F25" s="547" t="str">
        <f>IF(請求書!$C24="","",請求書!$C24)</f>
        <v/>
      </c>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c r="AI25" s="548"/>
      <c r="AJ25" s="549"/>
      <c r="AK25" s="551" t="str">
        <f>IF(請求書!$AM24="","",IF(請求書!AH24="着払","着払",請求書!$AM24))</f>
        <v/>
      </c>
      <c r="AL25" s="551"/>
      <c r="AM25" s="551"/>
      <c r="AN25" s="551"/>
      <c r="AO25" s="551"/>
      <c r="AZ25" s="240"/>
      <c r="BF25" s="227"/>
      <c r="BK25" s="231"/>
    </row>
    <row r="26" spans="1:97" ht="30" customHeight="1">
      <c r="F26" s="547" t="str">
        <f>IF(請求書!$C25="","",請求書!$C25)</f>
        <v/>
      </c>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9"/>
      <c r="AK26" s="551" t="str">
        <f>IF(請求書!$AM25="","",IF(請求書!AH25="着払","着払",請求書!$AM25))</f>
        <v/>
      </c>
      <c r="AL26" s="551"/>
      <c r="AM26" s="551"/>
      <c r="AN26" s="551"/>
      <c r="AO26" s="551"/>
      <c r="AZ26" s="240"/>
      <c r="BF26" s="227"/>
      <c r="BK26" s="231"/>
    </row>
    <row r="27" spans="1:97" ht="30" customHeight="1">
      <c r="F27" s="547" t="str">
        <f>IF(請求書!$C26="","",請求書!$C26)</f>
        <v/>
      </c>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9"/>
      <c r="AK27" s="551" t="str">
        <f>IF(請求書!$AM26="","",IF(請求書!AH26="着払","着払",請求書!$AM26))</f>
        <v/>
      </c>
      <c r="AL27" s="551"/>
      <c r="AM27" s="551"/>
      <c r="AN27" s="551"/>
      <c r="AO27" s="551"/>
      <c r="AZ27" s="240"/>
      <c r="BF27" s="227"/>
      <c r="BK27" s="231"/>
    </row>
    <row r="28" spans="1:97" ht="30" customHeight="1">
      <c r="F28" s="547" t="str">
        <f>IF(請求書!$C27="","",請求書!$C27)</f>
        <v/>
      </c>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8"/>
      <c r="AI28" s="548"/>
      <c r="AJ28" s="549"/>
      <c r="AK28" s="551" t="str">
        <f>IF(請求書!$AM27="","",IF(請求書!AH27="着払","着払",請求書!$AM27))</f>
        <v/>
      </c>
      <c r="AL28" s="551"/>
      <c r="AM28" s="551"/>
      <c r="AN28" s="551"/>
      <c r="AO28" s="551"/>
      <c r="BF28" s="227"/>
      <c r="BK28" s="231"/>
    </row>
    <row r="29" spans="1:97" ht="30" customHeight="1">
      <c r="F29" s="547" t="str">
        <f>IF(請求書!$C28="","",請求書!$C28)</f>
        <v/>
      </c>
      <c r="G29" s="548"/>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c r="AH29" s="548"/>
      <c r="AI29" s="548"/>
      <c r="AJ29" s="549"/>
      <c r="AK29" s="551" t="str">
        <f>IF(請求書!$AM28="","",IF(請求書!AH28="着払","着払",請求書!$AM28))</f>
        <v/>
      </c>
      <c r="AL29" s="551"/>
      <c r="AM29" s="551"/>
      <c r="AN29" s="551"/>
      <c r="AO29" s="551"/>
      <c r="BF29" s="227"/>
      <c r="BK29" s="231"/>
    </row>
    <row r="30" spans="1:97" ht="30" customHeight="1">
      <c r="F30" s="547" t="str">
        <f>IF(請求書!$C29="","",請求書!$C29)</f>
        <v/>
      </c>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9"/>
      <c r="AK30" s="551" t="str">
        <f>IF(請求書!$AM29="","",IF(請求書!AH29="着払","着払",請求書!$AM29))</f>
        <v/>
      </c>
      <c r="AL30" s="551"/>
      <c r="AM30" s="551"/>
      <c r="AN30" s="551"/>
      <c r="AO30" s="551"/>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32"/>
      <c r="CL30" s="232"/>
      <c r="CM30" s="232"/>
      <c r="CN30" s="232"/>
      <c r="CO30" s="232"/>
      <c r="CP30" s="232"/>
      <c r="CQ30" s="232"/>
      <c r="CR30" s="232"/>
      <c r="CS30" s="232"/>
    </row>
    <row r="31" spans="1:97" ht="30" customHeight="1">
      <c r="F31" s="547" t="str">
        <f>IF(請求書!$C30="","",請求書!$C30)</f>
        <v/>
      </c>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8"/>
      <c r="AI31" s="548"/>
      <c r="AJ31" s="549"/>
      <c r="AK31" s="551" t="str">
        <f>IF(請求書!$AM30="","",IF(請求書!AH30="着払","着払",請求書!$AM30))</f>
        <v/>
      </c>
      <c r="AL31" s="551"/>
      <c r="AM31" s="551"/>
      <c r="AN31" s="551"/>
      <c r="AO31" s="551"/>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32"/>
      <c r="CL31" s="232"/>
      <c r="CM31" s="232"/>
      <c r="CN31" s="232"/>
      <c r="CO31" s="232"/>
      <c r="CP31" s="232"/>
      <c r="CQ31" s="232"/>
      <c r="CR31" s="232"/>
      <c r="CS31" s="232"/>
    </row>
    <row r="32" spans="1:97" ht="30" customHeight="1">
      <c r="F32" s="547" t="str">
        <f>IF(請求書!$C31="","",請求書!$C31)</f>
        <v/>
      </c>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9"/>
      <c r="AK32" s="551" t="str">
        <f>IF(請求書!$AM31="","",IF(請求書!AH31="着払","着払",請求書!$AM31))</f>
        <v/>
      </c>
      <c r="AL32" s="551"/>
      <c r="AM32" s="551"/>
      <c r="AN32" s="551"/>
      <c r="AO32" s="551"/>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32"/>
      <c r="CL32" s="232"/>
      <c r="CM32" s="232"/>
      <c r="CN32" s="232"/>
      <c r="CO32" s="232"/>
      <c r="CP32" s="232"/>
      <c r="CQ32" s="232"/>
      <c r="CR32" s="232"/>
      <c r="CS32" s="232"/>
    </row>
    <row r="33" spans="1:58" ht="18" customHeight="1">
      <c r="A33" s="182"/>
      <c r="B33" s="182"/>
    </row>
    <row r="34" spans="1:58" ht="63.6" customHeight="1">
      <c r="A34" s="182"/>
      <c r="B34" s="182"/>
      <c r="C34" s="236"/>
      <c r="D34" s="520" t="s">
        <v>237</v>
      </c>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c r="AN34" s="520"/>
      <c r="AO34" s="520"/>
      <c r="AP34" s="520"/>
      <c r="AQ34" s="520"/>
      <c r="AR34" s="520"/>
      <c r="AS34" s="520"/>
      <c r="AT34" s="520"/>
      <c r="AU34" s="520"/>
      <c r="AV34" s="236"/>
    </row>
    <row r="35" spans="1:58" ht="18" customHeight="1">
      <c r="A35" s="182"/>
      <c r="B35" s="182"/>
      <c r="C35" s="237"/>
      <c r="D35" s="237"/>
      <c r="E35" s="237"/>
      <c r="F35" s="236"/>
      <c r="G35" s="236"/>
      <c r="H35" s="236"/>
      <c r="I35" s="236"/>
      <c r="J35" s="236"/>
      <c r="K35" s="236"/>
      <c r="L35" s="236"/>
      <c r="AP35" s="237"/>
      <c r="AQ35" s="237"/>
      <c r="AR35" s="237"/>
      <c r="AS35" s="237"/>
      <c r="AT35" s="237"/>
      <c r="AU35" s="237"/>
      <c r="AV35" s="237"/>
    </row>
    <row r="36" spans="1:58" ht="63.6" customHeight="1">
      <c r="A36" s="182"/>
      <c r="B36" s="182"/>
      <c r="C36" s="237"/>
      <c r="D36" s="546" t="s">
        <v>238</v>
      </c>
      <c r="E36" s="546"/>
      <c r="F36" s="546"/>
      <c r="G36" s="546"/>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236"/>
    </row>
    <row r="37" spans="1:58" ht="18" customHeight="1">
      <c r="A37" s="182"/>
      <c r="B37" s="182"/>
      <c r="AQ37" s="235"/>
    </row>
    <row r="38" spans="1:58" ht="18" customHeight="1">
      <c r="A38" s="182"/>
      <c r="B38" s="182"/>
      <c r="C38" s="237"/>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5" t="s">
        <v>239</v>
      </c>
      <c r="AR38" s="236"/>
      <c r="AS38" s="236"/>
      <c r="AT38" s="236"/>
      <c r="AU38" s="236"/>
      <c r="AV38" s="236"/>
    </row>
    <row r="39" spans="1:58" ht="18" customHeight="1">
      <c r="A39" s="182"/>
      <c r="B39" s="182"/>
      <c r="AQ39" s="235"/>
      <c r="AR39" s="236"/>
      <c r="AS39" s="236"/>
      <c r="AT39" s="236"/>
    </row>
    <row r="40" spans="1:58" ht="18" customHeight="1">
      <c r="A40" s="182"/>
      <c r="B40" s="182"/>
      <c r="AQ40" s="235"/>
    </row>
    <row r="41" spans="1:58" ht="18" customHeight="1">
      <c r="BF41" s="227"/>
    </row>
    <row r="42" spans="1:58" ht="18" customHeight="1">
      <c r="BF42" s="227"/>
    </row>
    <row r="43" spans="1:58" ht="18" customHeight="1">
      <c r="BF43" s="227"/>
    </row>
    <row r="44" spans="1:58" ht="18" customHeight="1"/>
    <row r="45" spans="1:58" ht="18" customHeight="1"/>
    <row r="46" spans="1:58" ht="18" customHeight="1"/>
    <row r="47" spans="1:58" ht="18" customHeight="1"/>
    <row r="48" spans="1:58"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row r="103" s="60" customFormat="1" ht="18" customHeight="1"/>
    <row r="104" s="60" customFormat="1" ht="18" customHeight="1"/>
    <row r="105" s="60" customFormat="1" ht="18" customHeight="1"/>
    <row r="106" s="60" customFormat="1" ht="18" customHeight="1"/>
    <row r="107" s="60" customFormat="1" ht="18" customHeight="1"/>
  </sheetData>
  <sheetProtection algorithmName="SHA-512" hashValue="DHOcLQOLccmonqTJeAloH1M1doigB1WQ0fNUjfHFN3SxK+79ihwNuCA2Z2JWUlmPpMfSyy1p8qx9sdw7iqHb8A==" saltValue="RAcKMGm9cs6If4CkH5FQlQ==" spinCount="100000" sheet="1" objects="1" scenarios="1"/>
  <mergeCells count="38">
    <mergeCell ref="D36:AU36"/>
    <mergeCell ref="F28:AJ28"/>
    <mergeCell ref="AK28:AO28"/>
    <mergeCell ref="F29:AJ29"/>
    <mergeCell ref="AK29:AO29"/>
    <mergeCell ref="F30:AJ30"/>
    <mergeCell ref="AK30:AO30"/>
    <mergeCell ref="F31:AJ31"/>
    <mergeCell ref="AK31:AO31"/>
    <mergeCell ref="F32:AJ32"/>
    <mergeCell ref="AK32:AO32"/>
    <mergeCell ref="D34:AU34"/>
    <mergeCell ref="F25:AJ25"/>
    <mergeCell ref="AK25:AO25"/>
    <mergeCell ref="F26:AJ26"/>
    <mergeCell ref="AK26:AO26"/>
    <mergeCell ref="F27:AJ27"/>
    <mergeCell ref="AK27:AO27"/>
    <mergeCell ref="F24:AJ24"/>
    <mergeCell ref="AK24:AO24"/>
    <mergeCell ref="C8:U10"/>
    <mergeCell ref="V9:X10"/>
    <mergeCell ref="AZ9:CE10"/>
    <mergeCell ref="AA12:AV12"/>
    <mergeCell ref="AA13:AV13"/>
    <mergeCell ref="C18:AV18"/>
    <mergeCell ref="A20:AX20"/>
    <mergeCell ref="F22:AJ22"/>
    <mergeCell ref="AK22:AO22"/>
    <mergeCell ref="F23:AJ23"/>
    <mergeCell ref="AK23:AO23"/>
    <mergeCell ref="A4:AX6"/>
    <mergeCell ref="AZ5:AZ6"/>
    <mergeCell ref="AL1:AO1"/>
    <mergeCell ref="AP1:AX1"/>
    <mergeCell ref="AL2:AX2"/>
    <mergeCell ref="AZ2:CB3"/>
    <mergeCell ref="AR3:AT3"/>
  </mergeCells>
  <phoneticPr fontId="10"/>
  <dataValidations count="1">
    <dataValidation type="list" allowBlank="1" showInputMessage="1" showErrorMessage="1" sqref="WWD983048:WWG983048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Y10" xr:uid="{EFB564CD-551E-49A9-91AD-89C2C3DC32C3}">
      <formula1>"様,御中"</formula1>
    </dataValidation>
  </dataValidations>
  <printOptions horizontalCentered="1"/>
  <pageMargins left="0.7" right="0.7" top="0.75" bottom="0.75" header="0.3" footer="0.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9798-5E47-43B0-9DE5-1EDFAB1C24FD}">
  <sheetPr>
    <pageSetUpPr fitToPage="1"/>
  </sheetPr>
  <dimension ref="A1:AR50"/>
  <sheetViews>
    <sheetView showGridLines="0" view="pageBreakPreview" topLeftCell="A10" zoomScale="85" zoomScaleNormal="100" zoomScaleSheetLayoutView="85" workbookViewId="0">
      <selection activeCell="H5" sqref="H5:K5"/>
    </sheetView>
  </sheetViews>
  <sheetFormatPr defaultColWidth="9.77734375" defaultRowHeight="13.2"/>
  <cols>
    <col min="1" max="1" width="11.44140625" style="241" customWidth="1"/>
    <col min="2" max="4" width="9.77734375" style="241" customWidth="1"/>
    <col min="5" max="6" width="7.21875" style="241" customWidth="1"/>
    <col min="7" max="7" width="9.77734375" style="241" customWidth="1"/>
    <col min="8" max="8" width="8.77734375" style="241" customWidth="1"/>
    <col min="9" max="9" width="12.21875" style="241" customWidth="1"/>
    <col min="10" max="10" width="12.33203125" style="241" customWidth="1"/>
    <col min="11" max="11" width="10.88671875" style="241" customWidth="1"/>
    <col min="12" max="12" width="3.6640625" style="241" customWidth="1"/>
    <col min="13" max="21" width="9.77734375" style="241"/>
    <col min="22" max="22" width="0" style="241" hidden="1" customWidth="1"/>
    <col min="23" max="16384" width="9.77734375" style="241"/>
  </cols>
  <sheetData>
    <row r="1" spans="1:44" ht="37.200000000000003" customHeight="1"/>
    <row r="2" spans="1:44" s="247" customFormat="1" ht="28.5" customHeight="1">
      <c r="A2" s="242"/>
      <c r="B2" s="242"/>
      <c r="C2" s="243"/>
      <c r="D2" s="243"/>
      <c r="E2" s="243"/>
      <c r="F2" s="243"/>
      <c r="G2" s="243"/>
      <c r="H2" s="243"/>
      <c r="I2" s="243"/>
      <c r="J2" s="244" t="s">
        <v>221</v>
      </c>
      <c r="K2" s="245">
        <f>請求書!AP1</f>
        <v>0</v>
      </c>
      <c r="L2" s="246"/>
      <c r="V2" s="247" t="s">
        <v>243</v>
      </c>
    </row>
    <row r="3" spans="1:44" s="247" customFormat="1" ht="26.4" customHeight="1">
      <c r="A3" s="242"/>
      <c r="B3" s="242"/>
      <c r="C3" s="243"/>
      <c r="D3" s="243"/>
      <c r="E3" s="243"/>
      <c r="F3" s="243"/>
      <c r="G3" s="243"/>
      <c r="H3" s="243"/>
      <c r="I3" s="244"/>
      <c r="J3" s="556">
        <f ca="1">TODAY()</f>
        <v>45882</v>
      </c>
      <c r="K3" s="556"/>
      <c r="L3" s="246"/>
      <c r="V3" s="247" t="s">
        <v>244</v>
      </c>
    </row>
    <row r="4" spans="1:44" ht="63" customHeight="1">
      <c r="A4" s="248"/>
      <c r="B4" s="248"/>
      <c r="C4" s="249"/>
      <c r="D4" s="557" t="s">
        <v>245</v>
      </c>
      <c r="E4" s="557"/>
      <c r="F4" s="557"/>
      <c r="G4" s="557"/>
      <c r="H4" s="557"/>
      <c r="I4" s="249"/>
      <c r="J4" s="248"/>
      <c r="K4" s="250"/>
      <c r="L4" s="250"/>
    </row>
    <row r="5" spans="1:44" ht="28.2" customHeight="1">
      <c r="A5" s="251"/>
      <c r="B5" s="252"/>
      <c r="C5" s="252"/>
      <c r="D5" s="252"/>
      <c r="E5" s="252"/>
      <c r="F5" s="253"/>
      <c r="G5" s="253"/>
      <c r="H5" s="253"/>
      <c r="I5" s="254"/>
      <c r="L5" s="250"/>
    </row>
    <row r="6" spans="1:44" ht="60.6" customHeight="1" thickBot="1">
      <c r="A6" s="251"/>
      <c r="B6" s="558" t="str">
        <f>計算書!K48</f>
        <v>0　</v>
      </c>
      <c r="C6" s="558"/>
      <c r="D6" s="558"/>
      <c r="E6" s="558"/>
      <c r="F6" s="255" t="str">
        <f>【入金前】請求書送付案内!$V$9</f>
        <v>様</v>
      </c>
      <c r="G6" s="253"/>
      <c r="H6" s="253"/>
      <c r="I6" s="254"/>
      <c r="J6" s="256"/>
      <c r="K6" s="256"/>
      <c r="L6" s="250"/>
      <c r="M6" s="555"/>
      <c r="N6" s="555"/>
      <c r="O6" s="555"/>
      <c r="P6" s="555"/>
      <c r="Q6" s="555"/>
      <c r="R6" s="555"/>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row>
    <row r="7" spans="1:44" ht="33.6" customHeight="1">
      <c r="A7" s="251"/>
      <c r="B7" s="258"/>
      <c r="C7" s="258"/>
      <c r="D7" s="258"/>
      <c r="E7" s="258"/>
      <c r="F7" s="259"/>
      <c r="G7" s="253"/>
      <c r="H7" s="253"/>
      <c r="I7" s="254"/>
      <c r="J7" s="256"/>
      <c r="K7" s="256"/>
      <c r="L7" s="250"/>
      <c r="M7" s="260"/>
      <c r="N7" s="260"/>
      <c r="O7" s="260"/>
      <c r="P7" s="260"/>
      <c r="Q7" s="260"/>
      <c r="R7" s="260"/>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4" ht="21">
      <c r="A8" s="559"/>
      <c r="B8" s="559"/>
      <c r="C8" s="559"/>
      <c r="D8" s="559"/>
      <c r="E8" s="261"/>
      <c r="F8" s="261"/>
      <c r="G8" s="248"/>
      <c r="H8" s="248"/>
      <c r="I8" s="262"/>
      <c r="J8" s="248"/>
      <c r="K8" s="263"/>
      <c r="L8" s="264"/>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row>
    <row r="9" spans="1:44" ht="21" customHeight="1">
      <c r="A9" s="559"/>
      <c r="B9" s="559"/>
      <c r="C9" s="559"/>
      <c r="D9" s="248"/>
      <c r="E9" s="261"/>
      <c r="F9" s="261"/>
      <c r="G9" s="263"/>
      <c r="H9" s="248"/>
      <c r="I9" s="560"/>
      <c r="J9" s="560"/>
      <c r="K9" s="560"/>
      <c r="L9" s="265"/>
    </row>
    <row r="10" spans="1:44" ht="16.2" customHeight="1">
      <c r="A10" s="266"/>
      <c r="B10" s="261"/>
      <c r="C10" s="261"/>
      <c r="D10" s="261"/>
      <c r="E10" s="261"/>
      <c r="F10" s="261"/>
      <c r="G10" s="263"/>
      <c r="H10" s="248"/>
      <c r="I10" s="267"/>
      <c r="J10" s="248"/>
      <c r="K10" s="248"/>
      <c r="L10" s="263"/>
    </row>
    <row r="11" spans="1:44" ht="16.2" customHeight="1">
      <c r="A11" s="266"/>
      <c r="B11" s="261"/>
      <c r="C11" s="261"/>
      <c r="D11" s="261"/>
      <c r="E11" s="261"/>
      <c r="F11" s="261"/>
      <c r="G11" s="263"/>
      <c r="H11" s="248"/>
      <c r="I11" s="268"/>
      <c r="J11" s="248"/>
      <c r="K11" s="268"/>
      <c r="L11" s="248"/>
    </row>
    <row r="12" spans="1:44" ht="16.2" customHeight="1">
      <c r="A12" s="266"/>
      <c r="B12" s="261"/>
      <c r="C12" s="261"/>
      <c r="D12" s="261"/>
      <c r="E12" s="261"/>
      <c r="F12" s="261"/>
      <c r="G12" s="248"/>
      <c r="H12" s="248"/>
      <c r="I12" s="248"/>
      <c r="J12" s="248"/>
      <c r="K12" s="248"/>
      <c r="L12" s="248"/>
    </row>
    <row r="13" spans="1:44" ht="16.2" customHeight="1">
      <c r="A13" s="266"/>
      <c r="B13" s="261"/>
      <c r="C13" s="261"/>
      <c r="D13" s="261"/>
      <c r="E13" s="261"/>
      <c r="F13" s="261"/>
      <c r="G13" s="248"/>
      <c r="H13" s="248"/>
      <c r="I13" s="267"/>
      <c r="J13" s="248"/>
      <c r="K13" s="248"/>
      <c r="L13" s="248"/>
    </row>
    <row r="14" spans="1:44" ht="16.2" customHeight="1">
      <c r="A14" s="248"/>
      <c r="B14" s="248"/>
      <c r="C14" s="248"/>
      <c r="D14" s="248"/>
      <c r="E14" s="248"/>
      <c r="F14" s="248"/>
      <c r="G14" s="248"/>
      <c r="H14" s="248"/>
      <c r="I14" s="552"/>
      <c r="J14" s="552"/>
      <c r="K14" s="248"/>
      <c r="L14" s="248"/>
    </row>
    <row r="15" spans="1:44" ht="40.200000000000003" customHeight="1" thickBot="1">
      <c r="A15" s="269"/>
      <c r="B15" s="269"/>
      <c r="C15" s="269"/>
      <c r="D15" s="269"/>
      <c r="E15" s="269"/>
      <c r="F15" s="269"/>
      <c r="G15" s="269"/>
      <c r="H15" s="269"/>
      <c r="I15" s="269"/>
      <c r="J15" s="270"/>
      <c r="K15" s="269"/>
      <c r="L15" s="248"/>
    </row>
    <row r="16" spans="1:44" ht="32.4" customHeight="1">
      <c r="A16" s="248"/>
      <c r="B16" s="248"/>
      <c r="C16" s="248"/>
      <c r="D16" s="248"/>
      <c r="E16" s="248"/>
      <c r="F16" s="248"/>
      <c r="G16" s="248"/>
      <c r="H16" s="248"/>
      <c r="I16" s="248"/>
      <c r="J16" s="248"/>
      <c r="K16" s="248"/>
      <c r="L16" s="248"/>
    </row>
    <row r="17" spans="1:18" ht="36.6" customHeight="1">
      <c r="A17" s="248"/>
      <c r="B17" s="553" t="s">
        <v>246</v>
      </c>
      <c r="C17" s="553"/>
      <c r="D17" s="553"/>
      <c r="E17" s="553"/>
      <c r="F17" s="553"/>
      <c r="G17" s="553"/>
      <c r="H17" s="553"/>
      <c r="I17" s="553"/>
      <c r="J17" s="553"/>
      <c r="K17" s="248"/>
      <c r="L17" s="248"/>
    </row>
    <row r="18" spans="1:18" ht="15" customHeight="1">
      <c r="A18" s="248"/>
      <c r="B18" s="554" t="s">
        <v>247</v>
      </c>
      <c r="C18" s="554"/>
      <c r="D18" s="554"/>
      <c r="E18" s="554"/>
      <c r="F18" s="554"/>
      <c r="G18" s="554"/>
      <c r="H18" s="554"/>
      <c r="I18" s="554"/>
      <c r="J18" s="554"/>
      <c r="K18" s="248"/>
      <c r="L18" s="248"/>
    </row>
    <row r="19" spans="1:18" ht="39.6" customHeight="1">
      <c r="A19" s="248"/>
      <c r="B19" s="554"/>
      <c r="C19" s="554"/>
      <c r="D19" s="554"/>
      <c r="E19" s="554"/>
      <c r="F19" s="554"/>
      <c r="G19" s="554"/>
      <c r="H19" s="554"/>
      <c r="I19" s="554"/>
      <c r="J19" s="554"/>
      <c r="K19" s="248"/>
      <c r="L19" s="248"/>
    </row>
    <row r="20" spans="1:18" ht="21.6" customHeight="1">
      <c r="A20" s="248"/>
      <c r="B20" s="271"/>
      <c r="C20" s="268"/>
      <c r="D20" s="268"/>
      <c r="E20" s="268"/>
      <c r="F20" s="268"/>
      <c r="G20" s="268"/>
      <c r="H20" s="268"/>
      <c r="I20" s="268"/>
      <c r="J20" s="272" t="s">
        <v>248</v>
      </c>
      <c r="K20" s="248"/>
      <c r="L20" s="248"/>
    </row>
    <row r="21" spans="1:18" ht="21.6" customHeight="1">
      <c r="A21" s="248"/>
      <c r="B21" s="271"/>
      <c r="C21" s="268"/>
      <c r="D21" s="268"/>
      <c r="E21" s="268"/>
      <c r="F21" s="268"/>
      <c r="G21" s="268"/>
      <c r="H21" s="268"/>
      <c r="I21" s="268"/>
      <c r="J21" s="268"/>
      <c r="K21" s="248"/>
      <c r="L21" s="248"/>
    </row>
    <row r="22" spans="1:18" ht="21.6" customHeight="1">
      <c r="A22" s="268"/>
      <c r="B22" s="268"/>
      <c r="C22" s="268"/>
      <c r="D22" s="268"/>
      <c r="E22" s="268"/>
      <c r="F22" s="273" t="s">
        <v>249</v>
      </c>
      <c r="G22" s="268"/>
      <c r="H22" s="268"/>
      <c r="I22" s="248"/>
      <c r="J22" s="248"/>
      <c r="K22" s="248"/>
      <c r="L22" s="248"/>
    </row>
    <row r="23" spans="1:18" ht="21.6" customHeight="1">
      <c r="A23" s="268"/>
      <c r="B23" s="268"/>
      <c r="C23" s="268"/>
      <c r="D23" s="268"/>
      <c r="E23" s="268"/>
      <c r="F23" s="274"/>
      <c r="G23" s="268"/>
      <c r="H23" s="268"/>
      <c r="I23" s="248"/>
      <c r="J23" s="248"/>
      <c r="K23" s="248"/>
      <c r="L23" s="248"/>
    </row>
    <row r="24" spans="1:18" ht="30" customHeight="1">
      <c r="A24" s="268"/>
      <c r="B24" s="268"/>
      <c r="C24" s="268"/>
      <c r="D24" s="268"/>
      <c r="E24" s="268"/>
      <c r="F24" s="248"/>
      <c r="G24" s="248"/>
      <c r="H24" s="248"/>
      <c r="I24" s="248"/>
      <c r="J24" s="248"/>
      <c r="K24" s="248"/>
      <c r="L24" s="248"/>
    </row>
    <row r="25" spans="1:18" s="278" customFormat="1" ht="30" customHeight="1">
      <c r="A25" s="252"/>
      <c r="B25" s="252"/>
      <c r="C25" s="252"/>
      <c r="D25" s="275" t="s">
        <v>250</v>
      </c>
      <c r="E25" s="275"/>
      <c r="F25" s="276"/>
      <c r="G25" s="275"/>
      <c r="H25" s="275" t="s">
        <v>251</v>
      </c>
      <c r="I25" s="275"/>
      <c r="J25" s="277"/>
      <c r="K25" s="277"/>
      <c r="L25" s="277"/>
    </row>
    <row r="26" spans="1:18" s="278" customFormat="1" ht="30" customHeight="1">
      <c r="A26" s="252"/>
      <c r="B26" s="252"/>
      <c r="C26" s="252"/>
      <c r="D26" s="251"/>
      <c r="E26" s="252"/>
      <c r="F26" s="235"/>
      <c r="G26" s="277"/>
      <c r="H26" s="279"/>
      <c r="I26" s="277"/>
      <c r="J26" s="277"/>
      <c r="K26" s="277"/>
      <c r="L26" s="277"/>
      <c r="M26" s="555" t="s">
        <v>252</v>
      </c>
      <c r="N26" s="555"/>
      <c r="O26" s="555"/>
      <c r="P26" s="555"/>
      <c r="Q26" s="555"/>
      <c r="R26" s="555"/>
    </row>
    <row r="27" spans="1:18" s="278" customFormat="1" ht="30" customHeight="1">
      <c r="A27" s="252"/>
      <c r="B27" s="252"/>
      <c r="C27" s="252"/>
      <c r="D27" s="275" t="s">
        <v>253</v>
      </c>
      <c r="E27" s="275"/>
      <c r="F27" s="276"/>
      <c r="G27" s="275"/>
      <c r="H27" s="275" t="s">
        <v>254</v>
      </c>
      <c r="I27" s="277"/>
      <c r="J27" s="277"/>
      <c r="K27" s="277"/>
      <c r="L27" s="277"/>
    </row>
    <row r="28" spans="1:18" ht="30" customHeight="1">
      <c r="A28" s="242"/>
      <c r="B28" s="242"/>
      <c r="C28" s="242"/>
      <c r="D28" s="242"/>
      <c r="E28" s="242"/>
      <c r="F28" s="280"/>
      <c r="G28" s="280"/>
      <c r="H28" s="280"/>
      <c r="I28" s="280"/>
      <c r="J28" s="280"/>
      <c r="K28" s="248"/>
      <c r="L28" s="248"/>
    </row>
    <row r="29" spans="1:18" ht="30" customHeight="1">
      <c r="A29" s="242"/>
      <c r="B29" s="242"/>
      <c r="C29" s="242"/>
      <c r="D29" s="242"/>
      <c r="E29" s="242"/>
      <c r="F29" s="248"/>
      <c r="G29" s="248"/>
      <c r="H29" s="248"/>
      <c r="I29" s="268"/>
      <c r="J29" s="281" t="s">
        <v>255</v>
      </c>
      <c r="K29" s="248"/>
      <c r="L29" s="248"/>
    </row>
    <row r="30" spans="1:18" ht="30" customHeight="1">
      <c r="A30" s="242"/>
      <c r="B30" s="242"/>
      <c r="C30" s="242"/>
      <c r="D30" s="242"/>
      <c r="E30" s="242"/>
      <c r="F30" s="248"/>
      <c r="G30" s="248"/>
      <c r="H30" s="248"/>
      <c r="I30" s="272"/>
      <c r="J30" s="281"/>
      <c r="K30" s="248"/>
      <c r="L30" s="242"/>
    </row>
    <row r="31" spans="1:18" ht="26.25" customHeight="1">
      <c r="A31" s="247"/>
      <c r="B31" s="247"/>
      <c r="C31" s="247"/>
      <c r="D31" s="247"/>
      <c r="E31" s="247"/>
      <c r="I31" s="247"/>
      <c r="J31" s="247"/>
      <c r="K31" s="247"/>
      <c r="L31" s="247"/>
    </row>
    <row r="32" spans="1:18" ht="26.25" customHeight="1">
      <c r="A32" s="247"/>
      <c r="B32" s="247"/>
      <c r="C32" s="247"/>
      <c r="D32" s="247"/>
      <c r="E32" s="247"/>
      <c r="I32" s="247"/>
      <c r="J32" s="247"/>
      <c r="K32" s="247"/>
      <c r="L32" s="247"/>
    </row>
    <row r="33" spans="1:12" ht="26.25" customHeight="1">
      <c r="A33" s="247"/>
      <c r="B33" s="247"/>
      <c r="J33" s="247"/>
      <c r="K33" s="247"/>
      <c r="L33" s="247"/>
    </row>
    <row r="34" spans="1:12" ht="26.25" customHeight="1">
      <c r="A34" s="247"/>
      <c r="B34" s="247"/>
      <c r="C34" s="247"/>
      <c r="D34" s="247"/>
      <c r="E34" s="247"/>
      <c r="J34" s="247"/>
      <c r="K34" s="247"/>
      <c r="L34" s="247"/>
    </row>
    <row r="35" spans="1:12" ht="26.25" customHeight="1">
      <c r="A35" s="247"/>
      <c r="B35" s="247"/>
      <c r="C35" s="247"/>
      <c r="D35" s="247"/>
      <c r="E35" s="247"/>
      <c r="J35" s="247"/>
      <c r="K35" s="247"/>
      <c r="L35" s="247"/>
    </row>
    <row r="36" spans="1:12" ht="26.25" customHeight="1">
      <c r="A36" s="247"/>
      <c r="B36" s="247"/>
      <c r="C36" s="247"/>
      <c r="D36" s="247"/>
      <c r="E36" s="247"/>
      <c r="J36" s="247"/>
      <c r="K36" s="247"/>
      <c r="L36" s="247"/>
    </row>
    <row r="37" spans="1:12" ht="26.25" customHeight="1">
      <c r="A37" s="247"/>
      <c r="B37" s="247"/>
      <c r="C37" s="247"/>
      <c r="D37" s="247"/>
      <c r="E37" s="247"/>
      <c r="J37" s="247"/>
      <c r="K37" s="247"/>
      <c r="L37" s="247"/>
    </row>
    <row r="38" spans="1:12" ht="26.25" customHeight="1">
      <c r="A38" s="247"/>
      <c r="B38" s="247"/>
      <c r="C38" s="247"/>
      <c r="D38" s="247"/>
      <c r="E38" s="247"/>
      <c r="J38" s="247"/>
      <c r="K38" s="247"/>
      <c r="L38" s="247"/>
    </row>
    <row r="39" spans="1:12" ht="26.25" customHeight="1">
      <c r="A39" s="247"/>
      <c r="B39" s="247"/>
      <c r="C39" s="247"/>
      <c r="D39" s="247"/>
      <c r="E39" s="247"/>
      <c r="F39" s="247"/>
      <c r="G39" s="247"/>
      <c r="H39" s="247"/>
      <c r="I39" s="247"/>
      <c r="J39" s="247"/>
      <c r="K39" s="247"/>
      <c r="L39" s="247"/>
    </row>
    <row r="40" spans="1:12" ht="26.25" customHeight="1">
      <c r="A40" s="247"/>
      <c r="B40" s="247"/>
      <c r="C40" s="247"/>
      <c r="D40" s="247"/>
      <c r="E40" s="247"/>
      <c r="F40" s="247"/>
      <c r="G40" s="247"/>
      <c r="H40" s="247"/>
      <c r="I40" s="247"/>
      <c r="J40" s="247"/>
      <c r="K40" s="247"/>
      <c r="L40" s="247"/>
    </row>
    <row r="41" spans="1:12" ht="26.25" customHeight="1">
      <c r="A41" s="247"/>
      <c r="B41" s="247"/>
      <c r="C41" s="247"/>
      <c r="D41" s="247"/>
      <c r="E41" s="247"/>
      <c r="F41" s="247"/>
      <c r="G41" s="247"/>
      <c r="H41" s="247"/>
      <c r="I41" s="247"/>
      <c r="J41" s="247"/>
      <c r="K41" s="247"/>
      <c r="L41" s="247"/>
    </row>
    <row r="42" spans="1:12" ht="26.25" customHeight="1">
      <c r="A42" s="247"/>
      <c r="B42" s="247"/>
      <c r="C42" s="247"/>
      <c r="D42" s="247"/>
      <c r="E42" s="247"/>
      <c r="F42" s="247"/>
      <c r="G42" s="247"/>
      <c r="H42" s="247"/>
      <c r="I42" s="247"/>
      <c r="J42" s="247"/>
      <c r="K42" s="247"/>
      <c r="L42" s="247"/>
    </row>
    <row r="43" spans="1:12" ht="26.25" customHeight="1">
      <c r="A43" s="247"/>
      <c r="B43" s="247"/>
      <c r="C43" s="247"/>
      <c r="D43" s="247"/>
      <c r="E43" s="247"/>
      <c r="F43" s="247"/>
      <c r="G43" s="247"/>
      <c r="H43" s="247"/>
      <c r="I43" s="247"/>
      <c r="J43" s="247"/>
      <c r="K43" s="247"/>
      <c r="L43" s="247"/>
    </row>
    <row r="44" spans="1:12" ht="26.25" customHeight="1">
      <c r="A44" s="247"/>
      <c r="B44" s="247"/>
      <c r="C44" s="247"/>
      <c r="D44" s="247"/>
      <c r="E44" s="247"/>
      <c r="F44" s="247"/>
      <c r="G44" s="247"/>
      <c r="H44" s="247"/>
      <c r="I44" s="247"/>
      <c r="J44" s="247"/>
      <c r="K44" s="247"/>
      <c r="L44" s="247"/>
    </row>
    <row r="45" spans="1:12" ht="26.25" customHeight="1">
      <c r="A45" s="247"/>
      <c r="B45" s="247"/>
      <c r="C45" s="247"/>
      <c r="D45" s="247"/>
      <c r="E45" s="247"/>
      <c r="F45" s="247"/>
      <c r="G45" s="247"/>
      <c r="H45" s="247"/>
      <c r="I45" s="247"/>
      <c r="J45" s="247"/>
      <c r="K45" s="247"/>
      <c r="L45" s="247"/>
    </row>
    <row r="46" spans="1:12" ht="26.25" customHeight="1">
      <c r="A46" s="247"/>
      <c r="B46" s="247"/>
      <c r="C46" s="247"/>
      <c r="D46" s="247"/>
      <c r="E46" s="247"/>
      <c r="F46" s="247"/>
      <c r="G46" s="247"/>
      <c r="H46" s="247"/>
      <c r="I46" s="247"/>
      <c r="J46" s="247"/>
      <c r="K46" s="247"/>
      <c r="L46" s="247"/>
    </row>
    <row r="47" spans="1:12" ht="16.2">
      <c r="A47" s="247"/>
      <c r="B47" s="247"/>
      <c r="C47" s="247"/>
      <c r="D47" s="247"/>
      <c r="E47" s="247"/>
      <c r="F47" s="247"/>
      <c r="G47" s="247"/>
      <c r="H47" s="247"/>
      <c r="I47" s="247"/>
      <c r="J47" s="282"/>
      <c r="K47" s="282"/>
      <c r="L47" s="282"/>
    </row>
    <row r="48" spans="1:12" ht="16.2">
      <c r="A48" s="282"/>
      <c r="B48" s="282"/>
      <c r="C48" s="282"/>
      <c r="D48" s="282"/>
      <c r="E48" s="282"/>
      <c r="F48" s="282"/>
      <c r="G48" s="282"/>
      <c r="H48" s="282"/>
      <c r="I48" s="282"/>
      <c r="J48" s="282"/>
      <c r="K48" s="282"/>
      <c r="L48" s="282"/>
    </row>
    <row r="49" spans="1:12" ht="16.2">
      <c r="A49" s="282"/>
      <c r="B49" s="282"/>
      <c r="C49" s="282"/>
      <c r="D49" s="282"/>
      <c r="E49" s="282"/>
      <c r="F49" s="282"/>
      <c r="G49" s="282"/>
      <c r="H49" s="282"/>
      <c r="I49" s="282"/>
      <c r="J49" s="282"/>
      <c r="K49" s="282"/>
      <c r="L49" s="282"/>
    </row>
    <row r="50" spans="1:12" ht="16.2">
      <c r="A50" s="282"/>
      <c r="B50" s="282"/>
      <c r="C50" s="282"/>
      <c r="D50" s="282"/>
      <c r="E50" s="282"/>
      <c r="F50" s="282"/>
      <c r="G50" s="282"/>
      <c r="H50" s="282"/>
      <c r="I50" s="282"/>
    </row>
  </sheetData>
  <sheetProtection algorithmName="SHA-512" hashValue="E7CiLy6zOMOK/2xR2pd9HxWd/qHDfFwLF1a81rr+TisXCtY1ydasHpbm7pK/w4kgw9W1+t8CluWPoerjdtOSvQ==" saltValue="3DJk1CC6XmGjRP0x+Lf6GQ==" spinCount="100000" sheet="1" objects="1" scenarios="1"/>
  <mergeCells count="11">
    <mergeCell ref="I14:J14"/>
    <mergeCell ref="B17:J17"/>
    <mergeCell ref="B18:J19"/>
    <mergeCell ref="M26:R26"/>
    <mergeCell ref="J3:K3"/>
    <mergeCell ref="D4:H4"/>
    <mergeCell ref="B6:E6"/>
    <mergeCell ref="M6:R6"/>
    <mergeCell ref="A8:D8"/>
    <mergeCell ref="A9:C9"/>
    <mergeCell ref="I9:K9"/>
  </mergeCells>
  <phoneticPr fontId="10"/>
  <printOptions horizontalCentered="1"/>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民間用申込書</vt:lpstr>
      <vt:lpstr>計算書</vt:lpstr>
      <vt:lpstr>請求書</vt:lpstr>
      <vt:lpstr>見積書</vt:lpstr>
      <vt:lpstr>納品書</vt:lpstr>
      <vt:lpstr>領収書</vt:lpstr>
      <vt:lpstr>【入金前】請求書送付案内</vt:lpstr>
      <vt:lpstr>【入金後】書籍送付案内 </vt:lpstr>
      <vt:lpstr>その他送付</vt:lpstr>
      <vt:lpstr>'【入金後】書籍送付案内 '!Print_Area</vt:lpstr>
      <vt:lpstr>【入金前】請求書送付案内!Print_Area</vt:lpstr>
      <vt:lpstr>その他送付!Print_Area</vt:lpstr>
      <vt:lpstr>計算書!Print_Area</vt:lpstr>
      <vt:lpstr>見積書!Print_Area</vt:lpstr>
      <vt:lpstr>請求書!Print_Area</vt:lpstr>
      <vt:lpstr>納品書!Print_Area</vt:lpstr>
      <vt:lpstr>民間用申込書!Print_Area</vt:lpstr>
      <vt:lpstr>領収書!Print_Area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松島</dc:creator>
  <cp:lastModifiedBy>松島</cp:lastModifiedBy>
  <dcterms:created xsi:type="dcterms:W3CDTF">2025-07-23T01:06:17Z</dcterms:created>
  <dcterms:modified xsi:type="dcterms:W3CDTF">2025-08-13T01:23:36Z</dcterms:modified>
</cp:coreProperties>
</file>