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401\"/>
    </mc:Choice>
  </mc:AlternateContent>
  <xr:revisionPtr revIDLastSave="0" documentId="13_ncr:1_{FEE3CBAF-8968-46BC-AD7E-FC56E84198CD}" xr6:coauthVersionLast="47" xr6:coauthVersionMax="47" xr10:uidLastSave="{00000000-0000-0000-0000-000000000000}"/>
  <bookViews>
    <workbookView xWindow="-108" yWindow="-108" windowWidth="23256" windowHeight="12456" xr2:uid="{00000000-000D-0000-FFFF-FFFF00000000}"/>
  </bookViews>
  <sheets>
    <sheet name="会員用申込書" sheetId="34" r:id="rId1"/>
    <sheet name="計算書" sheetId="36" state="hidden" r:id="rId2"/>
    <sheet name="請求書" sheetId="27" state="hidden" r:id="rId3"/>
    <sheet name="見積書" sheetId="28" state="hidden" r:id="rId4"/>
    <sheet name="納品書" sheetId="29" state="hidden" r:id="rId5"/>
    <sheet name="領収書" sheetId="30" state="hidden" r:id="rId6"/>
    <sheet name="【会員】書籍送付案内" sheetId="32" state="hidden" r:id="rId7"/>
    <sheet name="その他送付" sheetId="35" state="hidden" r:id="rId8"/>
  </sheets>
  <definedNames>
    <definedName name="_xlnm.Print_Area" localSheetId="6">【会員】書籍送付案内!$A$1:$AX$41</definedName>
    <definedName name="_xlnm.Print_Area" localSheetId="7">その他送付!$A$1:$K$32</definedName>
    <definedName name="_xlnm.Print_Area" localSheetId="0">会員用申込書!$A$1:$K$54</definedName>
    <definedName name="_xlnm.Print_Area" localSheetId="1">計算書!$A$1:$N$57</definedName>
    <definedName name="_xlnm.Print_Area" localSheetId="3">見積書!$A$1:$AX$40</definedName>
    <definedName name="_xlnm.Print_Area" localSheetId="2">請求書!$A$1:$AX$46</definedName>
    <definedName name="_xlnm.Print_Area" localSheetId="4">納品書!$A$1:$AX$40</definedName>
    <definedName name="_xlnm.Print_Area" localSheetId="5">領収書!$A$1:$AX$40</definedName>
    <definedName name="書籍" localSheetId="7">#REF!</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36" l="1"/>
  <c r="H21" i="36"/>
  <c r="H30" i="36"/>
  <c r="AV60" i="36" s="1"/>
  <c r="H31" i="36"/>
  <c r="AW60" i="36" s="1"/>
  <c r="H32" i="36"/>
  <c r="AX60" i="36" s="1"/>
  <c r="H38" i="36"/>
  <c r="AY60" i="36" s="1"/>
  <c r="H39" i="36"/>
  <c r="AZ60" i="36" s="1"/>
  <c r="J60" i="36"/>
  <c r="H60" i="36"/>
  <c r="AA23" i="36"/>
  <c r="AB23" i="36"/>
  <c r="AC23" i="36"/>
  <c r="AA37" i="36"/>
  <c r="AB37" i="36"/>
  <c r="AC37" i="36"/>
  <c r="AA40" i="36"/>
  <c r="AB40" i="36"/>
  <c r="AC40" i="36"/>
  <c r="Z23" i="36"/>
  <c r="Z37" i="36"/>
  <c r="Z40" i="36"/>
  <c r="C55" i="36"/>
  <c r="C50" i="36"/>
  <c r="C54" i="36"/>
  <c r="W23" i="36"/>
  <c r="W37" i="36"/>
  <c r="W40" i="36"/>
  <c r="V23" i="36"/>
  <c r="V37" i="36"/>
  <c r="V40" i="36"/>
  <c r="U23" i="36"/>
  <c r="U37" i="36"/>
  <c r="U40" i="36"/>
  <c r="X23" i="36"/>
  <c r="X37" i="36"/>
  <c r="X40" i="36"/>
  <c r="H8" i="36" l="1"/>
  <c r="H11" i="36"/>
  <c r="H12" i="36"/>
  <c r="H13" i="36"/>
  <c r="H14" i="36"/>
  <c r="H15" i="36"/>
  <c r="H16" i="36"/>
  <c r="H17" i="36"/>
  <c r="H18" i="36"/>
  <c r="H19" i="36"/>
  <c r="H20" i="36"/>
  <c r="H22" i="36"/>
  <c r="K2" i="35"/>
  <c r="I54" i="36"/>
  <c r="N60" i="36" s="1"/>
  <c r="E64" i="36" s="1"/>
  <c r="C53" i="36"/>
  <c r="O60" i="36" s="1"/>
  <c r="I52" i="36"/>
  <c r="D52" i="36"/>
  <c r="C51" i="36"/>
  <c r="M60" i="36"/>
  <c r="D64" i="36" s="1"/>
  <c r="D49" i="36"/>
  <c r="L60" i="36" s="1"/>
  <c r="C64" i="36" s="1"/>
  <c r="AP1" i="32"/>
  <c r="H42" i="36"/>
  <c r="H43" i="36"/>
  <c r="H44" i="36"/>
  <c r="H41" i="36"/>
  <c r="H25" i="36"/>
  <c r="AQ60" i="36" s="1"/>
  <c r="H26" i="36"/>
  <c r="AR60" i="36" s="1"/>
  <c r="H27" i="36"/>
  <c r="H28" i="36"/>
  <c r="AT60" i="36" s="1"/>
  <c r="H29" i="36"/>
  <c r="AU60" i="36" s="1"/>
  <c r="H24" i="36"/>
  <c r="AP60" i="36" s="1"/>
  <c r="B60" i="36"/>
  <c r="F64" i="36" s="1"/>
  <c r="AI44" i="27"/>
  <c r="M44" i="27"/>
  <c r="AP1" i="27"/>
  <c r="AP1" i="28" s="1"/>
  <c r="E60" i="36"/>
  <c r="K60" i="36" l="1"/>
  <c r="B64" i="36"/>
  <c r="A64" i="36"/>
  <c r="N31" i="36"/>
  <c r="X31" i="36" s="1"/>
  <c r="AG60" i="36"/>
  <c r="AA22" i="36"/>
  <c r="Z22" i="36"/>
  <c r="AB22" i="36"/>
  <c r="AF60" i="36"/>
  <c r="AA21" i="36"/>
  <c r="AB21" i="36"/>
  <c r="Z21" i="36"/>
  <c r="AE60" i="36"/>
  <c r="AB20" i="36"/>
  <c r="Z20" i="36"/>
  <c r="AA20" i="36"/>
  <c r="AD60" i="36"/>
  <c r="Z19" i="36"/>
  <c r="AA19" i="36"/>
  <c r="AB19" i="36"/>
  <c r="AC60" i="36"/>
  <c r="AA18" i="36"/>
  <c r="Z18" i="36"/>
  <c r="AB18" i="36"/>
  <c r="AB60" i="36"/>
  <c r="AB17" i="36"/>
  <c r="Z17" i="36"/>
  <c r="AA17" i="36"/>
  <c r="AA60" i="36"/>
  <c r="Z16" i="36"/>
  <c r="AA16" i="36"/>
  <c r="AB16" i="36"/>
  <c r="Z60" i="36"/>
  <c r="AA15" i="36"/>
  <c r="AB15" i="36"/>
  <c r="Z15" i="36"/>
  <c r="AA14" i="36"/>
  <c r="Z14" i="36"/>
  <c r="AB14" i="36"/>
  <c r="AA13" i="36"/>
  <c r="AB13" i="36"/>
  <c r="Z13" i="36"/>
  <c r="W60" i="36"/>
  <c r="Z12" i="36"/>
  <c r="AA12" i="36"/>
  <c r="AB12" i="36"/>
  <c r="V60" i="36"/>
  <c r="Z11" i="36"/>
  <c r="AA11" i="36"/>
  <c r="AB11" i="36"/>
  <c r="U60" i="36"/>
  <c r="AA10" i="36"/>
  <c r="Z10" i="36"/>
  <c r="AB10" i="36"/>
  <c r="T60" i="36"/>
  <c r="AA9" i="36"/>
  <c r="AB9" i="36"/>
  <c r="Z9" i="36"/>
  <c r="R60" i="36"/>
  <c r="Z8" i="36"/>
  <c r="AA8" i="36"/>
  <c r="AB8" i="36"/>
  <c r="Z44" i="36"/>
  <c r="AA44" i="36"/>
  <c r="AB44" i="36"/>
  <c r="AN60" i="36"/>
  <c r="AA43" i="36"/>
  <c r="Z43" i="36"/>
  <c r="AB43" i="36"/>
  <c r="AL60" i="36"/>
  <c r="AJ60" i="36"/>
  <c r="AB42" i="36"/>
  <c r="AA42" i="36"/>
  <c r="Z42" i="36"/>
  <c r="N32" i="36"/>
  <c r="X32" i="36" s="1"/>
  <c r="AH60" i="36"/>
  <c r="Z41" i="36"/>
  <c r="AA41" i="36"/>
  <c r="AB41" i="36"/>
  <c r="AB7" i="36"/>
  <c r="W7" i="36"/>
  <c r="Z7" i="36"/>
  <c r="X7" i="36"/>
  <c r="AA7" i="36"/>
  <c r="V7" i="36"/>
  <c r="U7" i="36"/>
  <c r="N30" i="36"/>
  <c r="X30" i="36" s="1"/>
  <c r="N27" i="36"/>
  <c r="X27" i="36" s="1"/>
  <c r="AS60" i="36"/>
  <c r="P60" i="36"/>
  <c r="N7" i="36"/>
  <c r="AC7" i="36" s="1"/>
  <c r="C8" i="32"/>
  <c r="S14" i="36"/>
  <c r="Y60" i="36"/>
  <c r="Q13" i="36"/>
  <c r="X60" i="36"/>
  <c r="N29" i="36"/>
  <c r="X29" i="36" s="1"/>
  <c r="N33" i="36"/>
  <c r="X33" i="36" s="1"/>
  <c r="U27" i="36"/>
  <c r="W27" i="36"/>
  <c r="V27" i="36"/>
  <c r="V16" i="36"/>
  <c r="W16" i="36"/>
  <c r="U16" i="36"/>
  <c r="N24" i="36"/>
  <c r="X24" i="36" s="1"/>
  <c r="V24" i="36"/>
  <c r="U24" i="36"/>
  <c r="W24" i="36"/>
  <c r="N25" i="36"/>
  <c r="X25" i="36" s="1"/>
  <c r="U25" i="36"/>
  <c r="V25" i="36"/>
  <c r="W25" i="36"/>
  <c r="U15" i="36"/>
  <c r="W15" i="36"/>
  <c r="V15" i="36"/>
  <c r="N36" i="36"/>
  <c r="X36" i="36" s="1"/>
  <c r="U36" i="36"/>
  <c r="V36" i="36"/>
  <c r="W36" i="36"/>
  <c r="W14" i="36"/>
  <c r="V14" i="36"/>
  <c r="U14" i="36"/>
  <c r="V31" i="36"/>
  <c r="U31" i="36"/>
  <c r="W31" i="36"/>
  <c r="S42" i="36"/>
  <c r="U42" i="36"/>
  <c r="W42" i="36"/>
  <c r="V42" i="36"/>
  <c r="W21" i="36"/>
  <c r="U21" i="36"/>
  <c r="V21" i="36"/>
  <c r="V17" i="36"/>
  <c r="W17" i="36"/>
  <c r="U17" i="36"/>
  <c r="N34" i="36"/>
  <c r="X34" i="36" s="1"/>
  <c r="V34" i="36"/>
  <c r="U34" i="36"/>
  <c r="W34" i="36"/>
  <c r="W33" i="36"/>
  <c r="U33" i="36"/>
  <c r="V33" i="36"/>
  <c r="N44" i="36"/>
  <c r="AC44" i="36" s="1"/>
  <c r="V44" i="36"/>
  <c r="X44" i="36"/>
  <c r="W44" i="36"/>
  <c r="U44" i="36"/>
  <c r="N13" i="36"/>
  <c r="X13" i="36" s="1"/>
  <c r="U32" i="36"/>
  <c r="W32" i="36"/>
  <c r="V32" i="36"/>
  <c r="S43" i="36"/>
  <c r="V43" i="36"/>
  <c r="W43" i="36"/>
  <c r="U43" i="36"/>
  <c r="V22" i="36"/>
  <c r="U22" i="36"/>
  <c r="W22" i="36"/>
  <c r="N15" i="36"/>
  <c r="X15" i="36" s="1"/>
  <c r="W20" i="36"/>
  <c r="U20" i="36"/>
  <c r="V20" i="36"/>
  <c r="V29" i="36"/>
  <c r="W29" i="36"/>
  <c r="U29" i="36"/>
  <c r="V19" i="36"/>
  <c r="U19" i="36"/>
  <c r="W19" i="36"/>
  <c r="X19" i="36"/>
  <c r="N26" i="36"/>
  <c r="W26" i="36"/>
  <c r="X26" i="36"/>
  <c r="V26" i="36"/>
  <c r="U26" i="36"/>
  <c r="N35" i="36"/>
  <c r="W35" i="36"/>
  <c r="X35" i="36"/>
  <c r="V35" i="36"/>
  <c r="U35" i="36"/>
  <c r="U30" i="36"/>
  <c r="W30" i="36"/>
  <c r="V30" i="36"/>
  <c r="S16" i="36"/>
  <c r="S17" i="36"/>
  <c r="W28" i="36"/>
  <c r="V28" i="36"/>
  <c r="U28" i="36"/>
  <c r="U18" i="36"/>
  <c r="W18" i="36"/>
  <c r="V18" i="36"/>
  <c r="AP1" i="29"/>
  <c r="AP1" i="30"/>
  <c r="W41" i="36"/>
  <c r="U41" i="36"/>
  <c r="V41" i="36"/>
  <c r="N41" i="36"/>
  <c r="X41" i="36" s="1"/>
  <c r="S13" i="36"/>
  <c r="W13" i="36"/>
  <c r="V13" i="36"/>
  <c r="U13" i="36"/>
  <c r="W11" i="36"/>
  <c r="V11" i="36"/>
  <c r="U11" i="36"/>
  <c r="S10" i="36"/>
  <c r="W10" i="36"/>
  <c r="V10" i="36"/>
  <c r="U10" i="36"/>
  <c r="V8" i="36"/>
  <c r="U8" i="36"/>
  <c r="W8" i="36"/>
  <c r="W12" i="36"/>
  <c r="V12" i="36"/>
  <c r="U12" i="36"/>
  <c r="W9" i="36"/>
  <c r="V9" i="36"/>
  <c r="U9" i="36"/>
  <c r="Q22" i="36"/>
  <c r="S22" i="36"/>
  <c r="C8" i="27"/>
  <c r="N12" i="36"/>
  <c r="AC12" i="36" s="1"/>
  <c r="N42" i="36"/>
  <c r="AC42" i="36" s="1"/>
  <c r="Q42" i="36"/>
  <c r="N28" i="36"/>
  <c r="X28" i="36" s="1"/>
  <c r="N18" i="36"/>
  <c r="X18" i="36" s="1"/>
  <c r="N9" i="36"/>
  <c r="X9" i="36" s="1"/>
  <c r="S19" i="36"/>
  <c r="S20" i="36"/>
  <c r="S11" i="36"/>
  <c r="N21" i="36"/>
  <c r="X21" i="36" s="1"/>
  <c r="N22" i="36"/>
  <c r="X22" i="36" s="1"/>
  <c r="Q9" i="36"/>
  <c r="Q18" i="36"/>
  <c r="S9" i="36"/>
  <c r="S18" i="36"/>
  <c r="N10" i="36"/>
  <c r="X10" i="36" s="1"/>
  <c r="N19" i="36"/>
  <c r="AC19" i="36" s="1"/>
  <c r="Q10" i="36"/>
  <c r="Q15" i="36"/>
  <c r="Q19" i="36"/>
  <c r="Q44" i="36"/>
  <c r="S15" i="36"/>
  <c r="S44" i="36"/>
  <c r="N16" i="36"/>
  <c r="X16" i="36" s="1"/>
  <c r="Q7" i="36"/>
  <c r="Q12" i="36"/>
  <c r="Q16" i="36"/>
  <c r="Q21" i="36"/>
  <c r="Q41" i="36"/>
  <c r="S7" i="36"/>
  <c r="S12" i="36"/>
  <c r="S21" i="36"/>
  <c r="S41" i="36"/>
  <c r="N43" i="36"/>
  <c r="X43" i="36" s="1"/>
  <c r="N8" i="36"/>
  <c r="X8" i="36" s="1"/>
  <c r="N11" i="36"/>
  <c r="AC11" i="36" s="1"/>
  <c r="N14" i="36"/>
  <c r="X14" i="36" s="1"/>
  <c r="N17" i="36"/>
  <c r="AC17" i="36" s="1"/>
  <c r="N20" i="36"/>
  <c r="X20" i="36" s="1"/>
  <c r="Q8" i="36"/>
  <c r="Q11" i="36"/>
  <c r="Q14" i="36"/>
  <c r="Q17" i="36"/>
  <c r="Q20" i="36"/>
  <c r="Q43" i="36"/>
  <c r="S8" i="36"/>
  <c r="AC43" i="36" l="1"/>
  <c r="AC21" i="36"/>
  <c r="AC20" i="36"/>
  <c r="X17" i="36"/>
  <c r="AC8" i="36"/>
  <c r="AC22" i="36"/>
  <c r="AC18" i="36"/>
  <c r="AC16" i="36"/>
  <c r="AC15" i="36"/>
  <c r="AC14" i="36"/>
  <c r="AC13" i="36"/>
  <c r="X12" i="36"/>
  <c r="X11" i="36"/>
  <c r="AC10" i="36"/>
  <c r="AC9" i="36"/>
  <c r="X42" i="36"/>
  <c r="AM22" i="27" a="1"/>
  <c r="AM22" i="27" s="1"/>
  <c r="AC41" i="36"/>
  <c r="F29" i="32" a="1"/>
  <c r="F29" i="32" s="1"/>
  <c r="F28" i="32" a="1"/>
  <c r="F28" i="32" s="1"/>
  <c r="F30" i="32" a="1"/>
  <c r="F30" i="32" s="1"/>
  <c r="F24" i="32" a="1"/>
  <c r="F24" i="32" s="1"/>
  <c r="F31" i="32" a="1"/>
  <c r="F31" i="32" s="1"/>
  <c r="F32" i="32" a="1"/>
  <c r="F32" i="32" s="1"/>
  <c r="F26" i="32" a="1"/>
  <c r="F26" i="32" s="1"/>
  <c r="F25" i="32" a="1"/>
  <c r="F25" i="32" s="1"/>
  <c r="F23" i="32" a="1"/>
  <c r="F23" i="32" s="1"/>
  <c r="F27" i="32" a="1"/>
  <c r="F27" i="32" s="1"/>
  <c r="AK24" i="32" a="1"/>
  <c r="AK24" i="32" s="1"/>
  <c r="AK31" i="32" a="1"/>
  <c r="AK31" i="32" s="1"/>
  <c r="AK25" i="32" a="1"/>
  <c r="AK25" i="32" s="1"/>
  <c r="AK32" i="32" a="1"/>
  <c r="AK32" i="32" s="1"/>
  <c r="AK26" i="32" a="1"/>
  <c r="AK26" i="32" s="1"/>
  <c r="AK27" i="32" a="1"/>
  <c r="AK27" i="32" s="1"/>
  <c r="AK28" i="32" a="1"/>
  <c r="AK28" i="32" s="1"/>
  <c r="AK29" i="32" a="1"/>
  <c r="AK29" i="32" s="1"/>
  <c r="AK30" i="32" a="1"/>
  <c r="AK30" i="32" s="1"/>
  <c r="AK23" i="32" a="1"/>
  <c r="AK23" i="32" s="1"/>
  <c r="C22" i="27" a="1"/>
  <c r="C22" i="27" s="1"/>
  <c r="C23" i="27" a="1"/>
  <c r="C23" i="27" s="1"/>
  <c r="C24" i="27" a="1"/>
  <c r="C24" i="27" s="1"/>
  <c r="C28" i="27" a="1"/>
  <c r="C28" i="27" s="1"/>
  <c r="C25" i="27" a="1"/>
  <c r="C25" i="27" s="1"/>
  <c r="C29" i="27" a="1"/>
  <c r="C29" i="27" s="1"/>
  <c r="C26" i="27" a="1"/>
  <c r="C26" i="27" s="1"/>
  <c r="C27" i="27" a="1"/>
  <c r="C27" i="27" s="1"/>
  <c r="C30" i="27" a="1"/>
  <c r="C30" i="27" s="1"/>
  <c r="C31" i="27" a="1"/>
  <c r="C31" i="27" s="1"/>
  <c r="AH28" i="27" a="1"/>
  <c r="AH28" i="27" s="1"/>
  <c r="AH29" i="27" a="1"/>
  <c r="AH29" i="27" s="1"/>
  <c r="AH30" i="27" a="1"/>
  <c r="AH30" i="27" s="1"/>
  <c r="AH31" i="27" a="1"/>
  <c r="AH31" i="27" s="1"/>
  <c r="AH24" i="27" a="1"/>
  <c r="AH24" i="27" s="1"/>
  <c r="AH25" i="27" a="1"/>
  <c r="AH25" i="27" s="1"/>
  <c r="AH22" i="27" a="1"/>
  <c r="AH22" i="27" s="1"/>
  <c r="AH26" i="27" a="1"/>
  <c r="AH26" i="27" s="1"/>
  <c r="AH27" i="27" a="1"/>
  <c r="AH27" i="27" s="1"/>
  <c r="AH23" i="27" a="1"/>
  <c r="AH23" i="27" s="1"/>
  <c r="AM30" i="27" a="1"/>
  <c r="AM30" i="27" s="1"/>
  <c r="AM31" i="27" a="1"/>
  <c r="AM31" i="27" s="1"/>
  <c r="AM24" i="27" a="1"/>
  <c r="AM24" i="27" s="1"/>
  <c r="AM25" i="27" a="1"/>
  <c r="AM25" i="27" s="1"/>
  <c r="AM26" i="27" a="1"/>
  <c r="AM26" i="27" s="1"/>
  <c r="AM27" i="27" a="1"/>
  <c r="AM27" i="27" s="1"/>
  <c r="AM28" i="27" a="1"/>
  <c r="AM28" i="27" s="1"/>
  <c r="AM29" i="27" a="1"/>
  <c r="AM29" i="27" s="1"/>
  <c r="AM23" i="27" a="1"/>
  <c r="AM23" i="27" s="1"/>
  <c r="N46" i="36"/>
  <c r="S46" i="36"/>
  <c r="Q46" i="36"/>
  <c r="AR30" i="27" l="1" a="1"/>
  <c r="AR30" i="27" s="1"/>
  <c r="AR30" i="29" s="1"/>
  <c r="AR27" i="27" a="1"/>
  <c r="AR27" i="27" s="1"/>
  <c r="AR27" i="28" s="1"/>
  <c r="AR29" i="27" a="1"/>
  <c r="AR29" i="27" s="1"/>
  <c r="AR29" i="30" s="1"/>
  <c r="AR22" i="27" a="1"/>
  <c r="AR22" i="27" s="1"/>
  <c r="AR24" i="27" a="1"/>
  <c r="AR24" i="27" s="1"/>
  <c r="AR24" i="28" s="1"/>
  <c r="AR25" i="27" a="1"/>
  <c r="AR25" i="27" s="1"/>
  <c r="AR25" i="30" s="1"/>
  <c r="AR23" i="27" a="1"/>
  <c r="AR23" i="27" s="1"/>
  <c r="AR23" i="28" s="1"/>
  <c r="AR31" i="27" a="1"/>
  <c r="AR31" i="27" s="1"/>
  <c r="AR31" i="28" s="1"/>
  <c r="AR26" i="27" a="1"/>
  <c r="AR26" i="27" s="1"/>
  <c r="AR26" i="28" s="1"/>
  <c r="AR28" i="27" a="1"/>
  <c r="AR28" i="27" s="1"/>
  <c r="AR28" i="28" s="1"/>
  <c r="G60" i="36"/>
  <c r="D60" i="36"/>
  <c r="C27" i="30"/>
  <c r="C28" i="30"/>
  <c r="C30" i="29"/>
  <c r="C31" i="29"/>
  <c r="AH23" i="28"/>
  <c r="AM23" i="28"/>
  <c r="AH25" i="30"/>
  <c r="AM25" i="30"/>
  <c r="AH26" i="29"/>
  <c r="AM26" i="29"/>
  <c r="AH27" i="28"/>
  <c r="AM27" i="28"/>
  <c r="AH29" i="30"/>
  <c r="AM29" i="30"/>
  <c r="AH30" i="29"/>
  <c r="AM30" i="29"/>
  <c r="AH31" i="28"/>
  <c r="AM31" i="28"/>
  <c r="AH24" i="28"/>
  <c r="AM24" i="28"/>
  <c r="AH25" i="28"/>
  <c r="AM25" i="28"/>
  <c r="AH26" i="28"/>
  <c r="AM26" i="28"/>
  <c r="AH28" i="28"/>
  <c r="AM28" i="28"/>
  <c r="AH30" i="28"/>
  <c r="AM30" i="28"/>
  <c r="AH24" i="29"/>
  <c r="AM24" i="29"/>
  <c r="AH25" i="29"/>
  <c r="AM25" i="29"/>
  <c r="AH28" i="29"/>
  <c r="AM28" i="29"/>
  <c r="AH29" i="29"/>
  <c r="AM29" i="29"/>
  <c r="AH24" i="30"/>
  <c r="AM24" i="30"/>
  <c r="AH28" i="30"/>
  <c r="AM28" i="30"/>
  <c r="C29" i="28"/>
  <c r="C29" i="29"/>
  <c r="C29" i="30"/>
  <c r="J3" i="35"/>
  <c r="AR29" i="28" l="1"/>
  <c r="AR29" i="29"/>
  <c r="AR28" i="30"/>
  <c r="AR28" i="29"/>
  <c r="AR26" i="29"/>
  <c r="AR24" i="30"/>
  <c r="AR24" i="29"/>
  <c r="AR25" i="28"/>
  <c r="AR25" i="29"/>
  <c r="C31" i="30"/>
  <c r="C30" i="30"/>
  <c r="AR30" i="28"/>
  <c r="C31" i="28"/>
  <c r="AM29" i="28"/>
  <c r="C30" i="28"/>
  <c r="AH29" i="28"/>
  <c r="C28" i="29"/>
  <c r="C27" i="29"/>
  <c r="C28" i="28"/>
  <c r="C27" i="28"/>
  <c r="C26" i="30"/>
  <c r="C23" i="30"/>
  <c r="C25" i="30"/>
  <c r="C24" i="30"/>
  <c r="C23" i="29"/>
  <c r="AR31" i="30"/>
  <c r="AR27" i="30"/>
  <c r="AR23" i="30"/>
  <c r="AM31" i="30"/>
  <c r="AM27" i="30"/>
  <c r="AM23" i="30"/>
  <c r="AH31" i="30"/>
  <c r="AH27" i="30"/>
  <c r="AH23" i="30"/>
  <c r="AR30" i="30"/>
  <c r="AR26" i="30"/>
  <c r="AR31" i="29"/>
  <c r="AR27" i="29"/>
  <c r="AR23" i="29"/>
  <c r="AM30" i="30"/>
  <c r="AM26" i="30"/>
  <c r="AM31" i="29"/>
  <c r="AM27" i="29"/>
  <c r="AM23" i="29"/>
  <c r="AH30" i="30"/>
  <c r="AH26" i="30"/>
  <c r="AH31" i="29"/>
  <c r="AH27" i="29"/>
  <c r="AH23" i="29"/>
  <c r="C26" i="28"/>
  <c r="C25" i="28"/>
  <c r="C24" i="28"/>
  <c r="C26" i="29"/>
  <c r="C23" i="28"/>
  <c r="C25" i="29"/>
  <c r="C24" i="29"/>
  <c r="V9" i="32" l="1"/>
  <c r="V9" i="30"/>
  <c r="V9" i="29"/>
  <c r="V9" i="28"/>
  <c r="AL2" i="32" l="1"/>
  <c r="AL2" i="30"/>
  <c r="AL2" i="29"/>
  <c r="AL2" i="28"/>
  <c r="AH22" i="30" l="1"/>
  <c r="AR22" i="30"/>
  <c r="AH22" i="29"/>
  <c r="AH22" i="28"/>
  <c r="AM22" i="30"/>
  <c r="AM22" i="29"/>
  <c r="AM22" i="28"/>
  <c r="C22" i="29"/>
  <c r="C22" i="30"/>
  <c r="C22" i="28"/>
  <c r="AR22" i="28" l="1"/>
  <c r="AR22" i="29"/>
  <c r="B6" i="35" l="1"/>
  <c r="C8" i="28" l="1"/>
  <c r="C8" i="29"/>
  <c r="C8" i="30"/>
  <c r="AR34" i="27"/>
  <c r="AR33" i="27" l="1"/>
  <c r="AR32" i="27" s="1"/>
  <c r="O36" i="27"/>
  <c r="AR34" i="28" l="1"/>
  <c r="AR34" i="29"/>
  <c r="AR34" i="30"/>
  <c r="AR33" i="30" l="1"/>
  <c r="AR32" i="30" s="1"/>
  <c r="O36" i="30"/>
  <c r="AR33" i="29"/>
  <c r="AR32" i="29" s="1"/>
  <c r="O36" i="29"/>
  <c r="O36" i="28"/>
  <c r="AR33" i="28"/>
  <c r="AR32" i="28"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<sst xmlns="http://schemas.openxmlformats.org/spreadsheetml/2006/main" count="383" uniqueCount="273">
  <si>
    <t>請　求　書</t>
    <rPh sb="0" eb="1">
      <t>ショウ</t>
    </rPh>
    <rPh sb="2" eb="3">
      <t>モトム</t>
    </rPh>
    <rPh sb="4" eb="5">
      <t>ショ</t>
    </rPh>
    <phoneticPr fontId="14"/>
  </si>
  <si>
    <t>消費税(10%)</t>
    <rPh sb="0" eb="3">
      <t>ショウヒゼイ</t>
    </rPh>
    <phoneticPr fontId="14"/>
  </si>
  <si>
    <t>税 抜 金 額</t>
    <rPh sb="0" eb="1">
      <t>ゼイ</t>
    </rPh>
    <rPh sb="2" eb="3">
      <t>ヌ</t>
    </rPh>
    <rPh sb="4" eb="5">
      <t>カネ</t>
    </rPh>
    <rPh sb="6" eb="7">
      <t>ガク</t>
    </rPh>
    <phoneticPr fontId="14"/>
  </si>
  <si>
    <t>地籍フォーマット2000の手引き ～数値地籍情報の利活用に向けて～</t>
    <rPh sb="18" eb="20">
      <t>スウチ</t>
    </rPh>
    <rPh sb="20" eb="22">
      <t>チセキ</t>
    </rPh>
    <rPh sb="22" eb="24">
      <t>ジョウホウ</t>
    </rPh>
    <rPh sb="25" eb="28">
      <t>リカツヨウ</t>
    </rPh>
    <rPh sb="29" eb="30">
      <t>ム</t>
    </rPh>
    <phoneticPr fontId="21"/>
  </si>
  <si>
    <t>　　　　　　　　全国国土調査協会発行図書</t>
    <rPh sb="8" eb="10">
      <t>ゼンコク</t>
    </rPh>
    <rPh sb="16" eb="18">
      <t>ハッコウ</t>
    </rPh>
    <rPh sb="18" eb="20">
      <t>トショ</t>
    </rPh>
    <phoneticPr fontId="21"/>
  </si>
  <si>
    <t>販売価格
（税込価格）</t>
    <rPh sb="0" eb="2">
      <t>ハンバイ</t>
    </rPh>
    <rPh sb="2" eb="4">
      <t>カカク</t>
    </rPh>
    <rPh sb="6" eb="8">
      <t>ゼイコ</t>
    </rPh>
    <rPh sb="8" eb="10">
      <t>カカク</t>
    </rPh>
    <phoneticPr fontId="21"/>
  </si>
  <si>
    <t>数量</t>
    <rPh sb="0" eb="2">
      <t>スウリョウ</t>
    </rPh>
    <phoneticPr fontId="21"/>
  </si>
  <si>
    <t>備考</t>
    <rPh sb="0" eb="2">
      <t>ビコウ</t>
    </rPh>
    <phoneticPr fontId="21"/>
  </si>
  <si>
    <t>国土調査関係法令集（改訂第１２版）</t>
    <phoneticPr fontId="21"/>
  </si>
  <si>
    <t>地籍調査　初任者マニュアル</t>
    <rPh sb="0" eb="2">
      <t>チセキ</t>
    </rPh>
    <rPh sb="2" eb="4">
      <t>チョウサ</t>
    </rPh>
    <rPh sb="5" eb="8">
      <t>ショニンシャ</t>
    </rPh>
    <phoneticPr fontId="21"/>
  </si>
  <si>
    <t>一筆地調査の手引き</t>
    <rPh sb="0" eb="2">
      <t>イッピツ</t>
    </rPh>
    <rPh sb="2" eb="3">
      <t>チ</t>
    </rPh>
    <rPh sb="3" eb="5">
      <t>チョウサ</t>
    </rPh>
    <rPh sb="6" eb="8">
      <t>テビ</t>
    </rPh>
    <phoneticPr fontId="21"/>
  </si>
  <si>
    <t>地籍測量の手引（第８版・令和３年版）</t>
    <rPh sb="5" eb="7">
      <t>テビキ</t>
    </rPh>
    <rPh sb="8" eb="9">
      <t>ダイ</t>
    </rPh>
    <rPh sb="10" eb="11">
      <t>ハン</t>
    </rPh>
    <rPh sb="12" eb="14">
      <t>レイワ</t>
    </rPh>
    <rPh sb="15" eb="16">
      <t>ネン</t>
    </rPh>
    <rPh sb="16" eb="17">
      <t>バン</t>
    </rPh>
    <phoneticPr fontId="21"/>
  </si>
  <si>
    <t>みなさんの暮らしにつながる地籍調査＜一般編＞</t>
    <rPh sb="20" eb="21">
      <t>ヘン</t>
    </rPh>
    <phoneticPr fontId="21"/>
  </si>
  <si>
    <t>みなさんの暮らしにつながる地籍調査＜街区境界調査編＞</t>
    <rPh sb="24" eb="25">
      <t>ヘン</t>
    </rPh>
    <phoneticPr fontId="21"/>
  </si>
  <si>
    <t>みなさんの暮らしにつながる地籍調査＜リモセン編＞</t>
    <rPh sb="22" eb="23">
      <t>ヘン</t>
    </rPh>
    <phoneticPr fontId="21"/>
  </si>
  <si>
    <t>地籍調査をすすめましょう（平成27年版）</t>
    <phoneticPr fontId="21"/>
  </si>
  <si>
    <t>まもってあげたい未来の安心－地籍調査のあらまし（平成28年版）</t>
    <phoneticPr fontId="21"/>
  </si>
  <si>
    <t>ザ・ちせき(マンガ)（平成26年版）</t>
    <phoneticPr fontId="21"/>
  </si>
  <si>
    <t>安全な地籍調査（平成21年版）</t>
    <phoneticPr fontId="21"/>
  </si>
  <si>
    <t>表示登記教材 地目認定（改訂版）</t>
    <phoneticPr fontId="21"/>
  </si>
  <si>
    <t>地籍調査ハンドブック(平成23年度版)</t>
    <phoneticPr fontId="21"/>
  </si>
  <si>
    <t>（送付先）</t>
    <rPh sb="1" eb="4">
      <t>ソウフサキ</t>
    </rPh>
    <phoneticPr fontId="21"/>
  </si>
  <si>
    <t>ご住所</t>
    <rPh sb="1" eb="3">
      <t>ジュウショ</t>
    </rPh>
    <phoneticPr fontId="21"/>
  </si>
  <si>
    <t>請求№</t>
    <rPh sb="0" eb="2">
      <t>セイキュウ</t>
    </rPh>
    <phoneticPr fontId="14"/>
  </si>
  <si>
    <t>入金日</t>
    <rPh sb="0" eb="2">
      <t>ニュウキン</t>
    </rPh>
    <rPh sb="2" eb="3">
      <t>ヒ</t>
    </rPh>
    <phoneticPr fontId="14"/>
  </si>
  <si>
    <t>発送日</t>
    <rPh sb="0" eb="2">
      <t>ハッソウ</t>
    </rPh>
    <rPh sb="2" eb="3">
      <t>ヒ</t>
    </rPh>
    <phoneticPr fontId="14"/>
  </si>
  <si>
    <t>名前</t>
    <rPh sb="0" eb="2">
      <t>ナマエ</t>
    </rPh>
    <phoneticPr fontId="14"/>
  </si>
  <si>
    <t>郵便番号</t>
    <rPh sb="0" eb="2">
      <t>ユウビン</t>
    </rPh>
    <rPh sb="2" eb="4">
      <t>バンゴウ</t>
    </rPh>
    <phoneticPr fontId="14"/>
  </si>
  <si>
    <t>郵便番号</t>
    <rPh sb="0" eb="4">
      <t>ユウビンバンゴウ</t>
    </rPh>
    <phoneticPr fontId="21"/>
  </si>
  <si>
    <t>厚さ
合計</t>
    <rPh sb="0" eb="1">
      <t>アツ</t>
    </rPh>
    <rPh sb="3" eb="5">
      <t>ゴウケイ</t>
    </rPh>
    <phoneticPr fontId="14"/>
  </si>
  <si>
    <t>金額
合計</t>
    <rPh sb="0" eb="2">
      <t>キンガク</t>
    </rPh>
    <rPh sb="3" eb="5">
      <t>ゴウケイ</t>
    </rPh>
    <phoneticPr fontId="14"/>
  </si>
  <si>
    <t>請求書発送日</t>
    <rPh sb="0" eb="3">
      <t>セイキュウショ</t>
    </rPh>
    <rPh sb="3" eb="5">
      <t>ハッソウ</t>
    </rPh>
    <rPh sb="5" eb="6">
      <t>ビ</t>
    </rPh>
    <phoneticPr fontId="14"/>
  </si>
  <si>
    <t>住所</t>
    <rPh sb="0" eb="2">
      <t>ジュウショ</t>
    </rPh>
    <phoneticPr fontId="14"/>
  </si>
  <si>
    <t>日本国土調査測量協会</t>
    <phoneticPr fontId="14"/>
  </si>
  <si>
    <t>日本加除出版</t>
    <rPh sb="0" eb="2">
      <t>ニホン</t>
    </rPh>
    <rPh sb="2" eb="4">
      <t>カジョ</t>
    </rPh>
    <rPh sb="4" eb="6">
      <t>シュッパン</t>
    </rPh>
    <phoneticPr fontId="14"/>
  </si>
  <si>
    <t>民事法務協会</t>
    <rPh sb="0" eb="2">
      <t>ミンジ</t>
    </rPh>
    <rPh sb="2" eb="6">
      <t>ホウムキョウカイ</t>
    </rPh>
    <phoneticPr fontId="14"/>
  </si>
  <si>
    <t>注文台帳</t>
    <rPh sb="0" eb="4">
      <t>チュウモンダイチョウ</t>
    </rPh>
    <phoneticPr fontId="14"/>
  </si>
  <si>
    <t>No.</t>
    <phoneticPr fontId="14"/>
  </si>
  <si>
    <t>　</t>
    <phoneticPr fontId="14"/>
  </si>
  <si>
    <t>厚さ合計</t>
    <rPh sb="0" eb="1">
      <t>アツ</t>
    </rPh>
    <rPh sb="2" eb="4">
      <t>ゴウケイ</t>
    </rPh>
    <phoneticPr fontId="21"/>
  </si>
  <si>
    <t>重さ合計</t>
    <rPh sb="0" eb="1">
      <t>オモ</t>
    </rPh>
    <rPh sb="2" eb="4">
      <t>ゴウケイ</t>
    </rPh>
    <phoneticPr fontId="21"/>
  </si>
  <si>
    <t>わかる！
国土調査法　逐条解説と実務
Ｑ＆Ａ</t>
    <rPh sb="5" eb="7">
      <t>コクド</t>
    </rPh>
    <rPh sb="7" eb="9">
      <t>チョウサ</t>
    </rPh>
    <rPh sb="9" eb="10">
      <t>ホウ</t>
    </rPh>
    <rPh sb="11" eb="13">
      <t>チクジョウ</t>
    </rPh>
    <rPh sb="13" eb="15">
      <t>カイセツ</t>
    </rPh>
    <rPh sb="16" eb="18">
      <t>ジツム</t>
    </rPh>
    <phoneticPr fontId="22"/>
  </si>
  <si>
    <t>Ｑ＆Ａ
地目、土地の規制・権利などに関する法律と実務</t>
    <phoneticPr fontId="14"/>
  </si>
  <si>
    <t>管理番号</t>
    <rPh sb="0" eb="2">
      <t>カンリ</t>
    </rPh>
    <rPh sb="2" eb="4">
      <t>バンゴウ</t>
    </rPh>
    <phoneticPr fontId="14"/>
  </si>
  <si>
    <t>街区境界、航測法未掲載</t>
    <rPh sb="0" eb="2">
      <t>ガイク</t>
    </rPh>
    <rPh sb="2" eb="4">
      <t>キョウカイ</t>
    </rPh>
    <rPh sb="5" eb="7">
      <t>コウソク</t>
    </rPh>
    <rPh sb="7" eb="8">
      <t>ホウ</t>
    </rPh>
    <rPh sb="8" eb="11">
      <t>ミケイサイ</t>
    </rPh>
    <phoneticPr fontId="21"/>
  </si>
  <si>
    <t>パンフレット</t>
    <phoneticPr fontId="21"/>
  </si>
  <si>
    <t>小冊子</t>
    <phoneticPr fontId="21"/>
  </si>
  <si>
    <t>団体名</t>
    <rPh sb="0" eb="2">
      <t>ダンタイ</t>
    </rPh>
    <rPh sb="2" eb="3">
      <t>メイ</t>
    </rPh>
    <phoneticPr fontId="21"/>
  </si>
  <si>
    <t>請求番号</t>
    <rPh sb="0" eb="2">
      <t>セイキュウ</t>
    </rPh>
    <rPh sb="2" eb="4">
      <t>バンゴウ</t>
    </rPh>
    <phoneticPr fontId="14"/>
  </si>
  <si>
    <t>口座名義：　公益社団法人 全国国土調査協会</t>
    <phoneticPr fontId="14"/>
  </si>
  <si>
    <t>下記のとおり、御請求申し上げます。</t>
    <rPh sb="0" eb="2">
      <t>カキ</t>
    </rPh>
    <rPh sb="7" eb="10">
      <t>ゴセイキュウ</t>
    </rPh>
    <rPh sb="10" eb="11">
      <t>モウ</t>
    </rPh>
    <rPh sb="12" eb="13">
      <t>ア</t>
    </rPh>
    <phoneticPr fontId="14"/>
  </si>
  <si>
    <t>記</t>
    <rPh sb="0" eb="1">
      <t>キ</t>
    </rPh>
    <phoneticPr fontId="14"/>
  </si>
  <si>
    <t>品　　　名</t>
    <rPh sb="0" eb="1">
      <t>ヒン</t>
    </rPh>
    <rPh sb="4" eb="5">
      <t>メイ</t>
    </rPh>
    <phoneticPr fontId="14"/>
  </si>
  <si>
    <t>価　格</t>
    <rPh sb="0" eb="1">
      <t>アタイ</t>
    </rPh>
    <rPh sb="2" eb="3">
      <t>カク</t>
    </rPh>
    <phoneticPr fontId="14"/>
  </si>
  <si>
    <t>数　量</t>
    <rPh sb="0" eb="1">
      <t>カズ</t>
    </rPh>
    <rPh sb="2" eb="3">
      <t>リョウ</t>
    </rPh>
    <phoneticPr fontId="14"/>
  </si>
  <si>
    <t>小　計</t>
    <rPh sb="0" eb="1">
      <t>ショウ</t>
    </rPh>
    <rPh sb="2" eb="3">
      <t>ケイ</t>
    </rPh>
    <phoneticPr fontId="14"/>
  </si>
  <si>
    <t>請求金額</t>
    <rPh sb="0" eb="2">
      <t>セイキュウ</t>
    </rPh>
    <phoneticPr fontId="14"/>
  </si>
  <si>
    <t>（税込）</t>
    <rPh sb="1" eb="3">
      <t>ゼイコ</t>
    </rPh>
    <phoneticPr fontId="14"/>
  </si>
  <si>
    <t>シャ）ゼンコクコクドチョウサキョウカイ</t>
  </si>
  <si>
    <t>※恐れ入りますが、振込手数料は振込人様にて御負担ください</t>
    <phoneticPr fontId="14"/>
  </si>
  <si>
    <t>見　積　書</t>
    <rPh sb="0" eb="1">
      <t>ミ</t>
    </rPh>
    <rPh sb="2" eb="3">
      <t>セキ</t>
    </rPh>
    <rPh sb="4" eb="5">
      <t>ショ</t>
    </rPh>
    <phoneticPr fontId="14"/>
  </si>
  <si>
    <t>下記のとおり、御見積申し上げます。</t>
    <rPh sb="0" eb="2">
      <t>カキ</t>
    </rPh>
    <rPh sb="7" eb="8">
      <t>ゴ</t>
    </rPh>
    <rPh sb="8" eb="10">
      <t>ミツモリ</t>
    </rPh>
    <rPh sb="10" eb="11">
      <t>モウ</t>
    </rPh>
    <rPh sb="12" eb="13">
      <t>ア</t>
    </rPh>
    <phoneticPr fontId="14"/>
  </si>
  <si>
    <t>見積金額</t>
    <phoneticPr fontId="14"/>
  </si>
  <si>
    <t>納　品　書</t>
    <rPh sb="0" eb="1">
      <t>ノウ</t>
    </rPh>
    <rPh sb="2" eb="3">
      <t>ヒン</t>
    </rPh>
    <rPh sb="4" eb="5">
      <t>ショ</t>
    </rPh>
    <phoneticPr fontId="14"/>
  </si>
  <si>
    <t>下記のとおり、納品いたします。</t>
    <rPh sb="0" eb="2">
      <t>カキ</t>
    </rPh>
    <rPh sb="7" eb="9">
      <t>ノウヒン</t>
    </rPh>
    <phoneticPr fontId="14"/>
  </si>
  <si>
    <t>金額</t>
    <phoneticPr fontId="14"/>
  </si>
  <si>
    <t>領　収　書</t>
    <rPh sb="0" eb="1">
      <t>リョウ</t>
    </rPh>
    <rPh sb="2" eb="3">
      <t>オサム</t>
    </rPh>
    <rPh sb="4" eb="5">
      <t>ショ</t>
    </rPh>
    <phoneticPr fontId="14"/>
  </si>
  <si>
    <t>下記のとおり、領収いたしました。</t>
    <rPh sb="0" eb="2">
      <t>カキ</t>
    </rPh>
    <rPh sb="7" eb="9">
      <t>リョウシュウ</t>
    </rPh>
    <phoneticPr fontId="14"/>
  </si>
  <si>
    <t>みずほ銀行　町村会館出張所　　普通預金　口座番号 1012055</t>
    <phoneticPr fontId="14"/>
  </si>
  <si>
    <t>の場合　→　振込依頼人名：</t>
    <phoneticPr fontId="14"/>
  </si>
  <si>
    <t>(例)請求書番号が</t>
    <phoneticPr fontId="14"/>
  </si>
  <si>
    <t>合 計(税込)</t>
    <phoneticPr fontId="14"/>
  </si>
  <si>
    <t>敬 具</t>
    <rPh sb="0" eb="1">
      <t>ケイ</t>
    </rPh>
    <rPh sb="2" eb="3">
      <t>グ</t>
    </rPh>
    <phoneticPr fontId="14"/>
  </si>
  <si>
    <t>以 上</t>
    <rPh sb="0" eb="1">
      <t>イ</t>
    </rPh>
    <rPh sb="2" eb="3">
      <t>ウエ</t>
    </rPh>
    <phoneticPr fontId="14"/>
  </si>
  <si>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4"/>
  </si>
  <si>
    <t>　　　　　年　　月　　日　　　</t>
    <rPh sb="5" eb="6">
      <t>ネン</t>
    </rPh>
    <rPh sb="8" eb="9">
      <t>ツキ</t>
    </rPh>
    <rPh sb="11" eb="12">
      <t>ヒ</t>
    </rPh>
    <phoneticPr fontId="14"/>
  </si>
  <si>
    <t>書 籍 名</t>
    <rPh sb="0" eb="1">
      <t>ショ</t>
    </rPh>
    <rPh sb="2" eb="3">
      <t>セキ</t>
    </rPh>
    <rPh sb="4" eb="5">
      <t>ナ</t>
    </rPh>
    <phoneticPr fontId="14"/>
  </si>
  <si>
    <t>数 量</t>
    <rPh sb="0" eb="1">
      <t>カズ</t>
    </rPh>
    <rPh sb="2" eb="3">
      <t>リョウ</t>
    </rPh>
    <phoneticPr fontId="14"/>
  </si>
  <si>
    <t>送料
（会員）</t>
    <rPh sb="0" eb="2">
      <t>ソウリョウ</t>
    </rPh>
    <rPh sb="4" eb="6">
      <t>カイイン</t>
    </rPh>
    <phoneticPr fontId="14"/>
  </si>
  <si>
    <t>わかる！国土調査法　逐条解説と実務Ｑ＆Ａ</t>
    <rPh sb="4" eb="6">
      <t>コクド</t>
    </rPh>
    <rPh sb="6" eb="8">
      <t>チョウサ</t>
    </rPh>
    <rPh sb="8" eb="9">
      <t>ホウ</t>
    </rPh>
    <rPh sb="10" eb="12">
      <t>チクジョウ</t>
    </rPh>
    <rPh sb="12" eb="14">
      <t>カイセツ</t>
    </rPh>
    <rPh sb="15" eb="17">
      <t>ジツム</t>
    </rPh>
    <phoneticPr fontId="21"/>
  </si>
  <si>
    <t>4訂版 表示登記にかかる各種図面・地図の作成と訂正の事例集</t>
    <rPh sb="1" eb="2">
      <t>テイ</t>
    </rPh>
    <rPh sb="2" eb="3">
      <t>バン</t>
    </rPh>
    <rPh sb="4" eb="6">
      <t>ヒョウジ</t>
    </rPh>
    <rPh sb="6" eb="8">
      <t>トウキ</t>
    </rPh>
    <rPh sb="12" eb="14">
      <t>カクシュ</t>
    </rPh>
    <rPh sb="14" eb="16">
      <t>ズメン</t>
    </rPh>
    <rPh sb="17" eb="19">
      <t>チズ</t>
    </rPh>
    <rPh sb="20" eb="22">
      <t>サクセイ</t>
    </rPh>
    <rPh sb="23" eb="25">
      <t>テイセイ</t>
    </rPh>
    <rPh sb="26" eb="28">
      <t>ジレイ</t>
    </rPh>
    <rPh sb="28" eb="29">
      <t>シュウ</t>
    </rPh>
    <phoneticPr fontId="21"/>
  </si>
  <si>
    <t>Ｑ＆Ａ筆界特定のための公図・旧土地台帳の知識</t>
    <phoneticPr fontId="21"/>
  </si>
  <si>
    <t>改訂版 境界の理論と実務</t>
    <phoneticPr fontId="21"/>
  </si>
  <si>
    <t>地籍測量及び地積測定における作業の記録及び成果の記載例〈地上法版〉</t>
    <phoneticPr fontId="21"/>
  </si>
  <si>
    <t>様</t>
  </si>
  <si>
    <t>書</t>
    <rPh sb="0" eb="1">
      <t>ショ</t>
    </rPh>
    <phoneticPr fontId="14"/>
  </si>
  <si>
    <t>籍</t>
    <rPh sb="0" eb="1">
      <t>セキ</t>
    </rPh>
    <phoneticPr fontId="14"/>
  </si>
  <si>
    <t>は</t>
  </si>
  <si>
    <t>は</t>
    <phoneticPr fontId="14"/>
  </si>
  <si>
    <t>郵</t>
    <rPh sb="0" eb="1">
      <t>ユウ</t>
    </rPh>
    <phoneticPr fontId="14"/>
  </si>
  <si>
    <t>送</t>
  </si>
  <si>
    <t>送</t>
    <phoneticPr fontId="14"/>
  </si>
  <si>
    <t>不</t>
    <rPh sb="0" eb="1">
      <t>フ</t>
    </rPh>
    <phoneticPr fontId="14"/>
  </si>
  <si>
    <t>要</t>
  </si>
  <si>
    <t>要</t>
    <phoneticPr fontId="14"/>
  </si>
  <si>
    <t>　　　　　　【斡旋図書】日本加除出版</t>
    <phoneticPr fontId="21"/>
  </si>
  <si>
    <t>　　　　　　【斡旋図書】民事法務協会</t>
    <phoneticPr fontId="21"/>
  </si>
  <si>
    <t>　　　　　　【斡旋図書】日本国土調査測量協会</t>
    <phoneticPr fontId="21"/>
  </si>
  <si>
    <t>販売価格
（税込）</t>
    <rPh sb="0" eb="2">
      <t>ハンバイ</t>
    </rPh>
    <rPh sb="2" eb="4">
      <t>カカク</t>
    </rPh>
    <rPh sb="6" eb="8">
      <t>ゼイコ</t>
    </rPh>
    <phoneticPr fontId="21"/>
  </si>
  <si>
    <t>書籍厚さ
単位：ｍｍ</t>
    <rPh sb="0" eb="2">
      <t>ショセキ</t>
    </rPh>
    <rPh sb="2" eb="3">
      <t>アツ</t>
    </rPh>
    <rPh sb="5" eb="7">
      <t>タンイ</t>
    </rPh>
    <phoneticPr fontId="14"/>
  </si>
  <si>
    <t>書籍重さ
単位：ｇ</t>
    <rPh sb="0" eb="2">
      <t>ショセキ</t>
    </rPh>
    <rPh sb="2" eb="3">
      <t>オモ</t>
    </rPh>
    <rPh sb="5" eb="7">
      <t>タンイ</t>
    </rPh>
    <phoneticPr fontId="14"/>
  </si>
  <si>
    <t>●申込先：公益社団法人　全国国土調査協会　広報研修部　</t>
    <phoneticPr fontId="21"/>
  </si>
  <si>
    <t>　〒100-0014　東京都千代田区永田町1丁目11番32号　全国町村会館西館8階　</t>
    <phoneticPr fontId="21"/>
  </si>
  <si>
    <t>年　　月　　日</t>
    <rPh sb="0" eb="1">
      <t>ネン</t>
    </rPh>
    <rPh sb="3" eb="4">
      <t>ツキ</t>
    </rPh>
    <rPh sb="6" eb="7">
      <t>ヒ</t>
    </rPh>
    <phoneticPr fontId="14"/>
  </si>
  <si>
    <t>注文日：</t>
    <rPh sb="0" eb="3">
      <t>チュウモンビ</t>
    </rPh>
    <phoneticPr fontId="14"/>
  </si>
  <si>
    <t>会員価格</t>
    <rPh sb="0" eb="2">
      <t>カイイン</t>
    </rPh>
    <rPh sb="2" eb="4">
      <t>カカク</t>
    </rPh>
    <phoneticPr fontId="14"/>
  </si>
  <si>
    <t xml:space="preserve">全国国土調査協会 </t>
    <phoneticPr fontId="14"/>
  </si>
  <si>
    <t>電話番号</t>
    <rPh sb="0" eb="2">
      <t>デンワ</t>
    </rPh>
    <rPh sb="2" eb="4">
      <t>バンゴウ</t>
    </rPh>
    <phoneticPr fontId="14"/>
  </si>
  <si>
    <t>メルアド</t>
    <phoneticPr fontId="14"/>
  </si>
  <si>
    <t>一筆地
調査の手引</t>
  </si>
  <si>
    <t>一般
パンフレット</t>
    <rPh sb="0" eb="2">
      <t>イッパン</t>
    </rPh>
    <phoneticPr fontId="23"/>
  </si>
  <si>
    <t>街区
パンフレット</t>
    <rPh sb="0" eb="2">
      <t>ガイク</t>
    </rPh>
    <phoneticPr fontId="23"/>
  </si>
  <si>
    <t>リモセン
パンフレット</t>
  </si>
  <si>
    <t>地籍をすすめましょう
パンフレット</t>
    <rPh sb="0" eb="2">
      <t>チセキ</t>
    </rPh>
    <phoneticPr fontId="23"/>
  </si>
  <si>
    <t>ザ・ちせき
マンガ</t>
  </si>
  <si>
    <t>安全な
地籍調査</t>
    <rPh sb="0" eb="2">
      <t>アンゼン</t>
    </rPh>
    <rPh sb="4" eb="6">
      <t>チセキ</t>
    </rPh>
    <rPh sb="6" eb="8">
      <t>チョウサ</t>
    </rPh>
    <phoneticPr fontId="23"/>
  </si>
  <si>
    <t>A4サイズ・厚さ３ｃｍ以内・4kgまで全国一律料</t>
    <rPh sb="6" eb="7">
      <t>アツ</t>
    </rPh>
    <rPh sb="11" eb="13">
      <t>イナイ</t>
    </rPh>
    <phoneticPr fontId="14"/>
  </si>
  <si>
    <t>A4サイズ・厚さ制限なし・4kgまで全国一律料</t>
    <rPh sb="6" eb="7">
      <t>アツ</t>
    </rPh>
    <rPh sb="8" eb="10">
      <t>セイゲン</t>
    </rPh>
    <phoneticPr fontId="14"/>
  </si>
  <si>
    <t>←端数は四捨五入</t>
    <rPh sb="1" eb="3">
      <t>ハスウ</t>
    </rPh>
    <rPh sb="4" eb="8">
      <t>シシャゴニュウ</t>
    </rPh>
    <phoneticPr fontId="14"/>
  </si>
  <si>
    <t>民事法務協会から請求・発送</t>
    <rPh sb="8" eb="10">
      <t>セイキュウ</t>
    </rPh>
    <phoneticPr fontId="21"/>
  </si>
  <si>
    <t xml:space="preserve"> （記入例）100-1234</t>
    <rPh sb="2" eb="4">
      <t>キニュウ</t>
    </rPh>
    <rPh sb="4" eb="5">
      <t>レイ</t>
    </rPh>
    <phoneticPr fontId="14"/>
  </si>
  <si>
    <t>部署名</t>
    <rPh sb="0" eb="2">
      <t>ブショ</t>
    </rPh>
    <rPh sb="2" eb="3">
      <t>メイ</t>
    </rPh>
    <phoneticPr fontId="21"/>
  </si>
  <si>
    <t>担当者</t>
    <rPh sb="0" eb="3">
      <t>タントウシャ</t>
    </rPh>
    <phoneticPr fontId="21"/>
  </si>
  <si>
    <t>内線</t>
    <rPh sb="0" eb="2">
      <t>ナイセン</t>
    </rPh>
    <phoneticPr fontId="21"/>
  </si>
  <si>
    <t>郵送不要</t>
    <rPh sb="0" eb="2">
      <t>ユウソウ</t>
    </rPh>
    <rPh sb="2" eb="4">
      <t>フヨウ</t>
    </rPh>
    <phoneticPr fontId="14"/>
  </si>
  <si>
    <t>重さ
合計</t>
    <rPh sb="0" eb="1">
      <t>オモ</t>
    </rPh>
    <rPh sb="3" eb="5">
      <t>ゴウケイ</t>
    </rPh>
    <phoneticPr fontId="14"/>
  </si>
  <si>
    <t>ｶ)〇〇ｶｲｼｬ</t>
    <phoneticPr fontId="14"/>
  </si>
  <si>
    <t>正誤表あり</t>
    <phoneticPr fontId="14"/>
  </si>
  <si>
    <t xml:space="preserve">送 料   </t>
    <rPh sb="0" eb="1">
      <t>ソウ</t>
    </rPh>
    <rPh sb="2" eb="3">
      <t>リョウ</t>
    </rPh>
    <phoneticPr fontId="21"/>
  </si>
  <si>
    <r>
      <rPr>
        <b/>
        <sz val="13"/>
        <rFont val="ＭＳ 明朝"/>
        <family val="1"/>
        <charset val="128"/>
      </rPr>
      <t>【日本加除出版の書籍をご注文のお客様へ】</t>
    </r>
    <r>
      <rPr>
        <sz val="11"/>
        <rFont val="ＭＳ 明朝"/>
        <family val="1"/>
        <charset val="128"/>
      </rPr>
      <t xml:space="preserve">
</t>
    </r>
    <r>
      <rPr>
        <b/>
        <sz val="11"/>
        <rFont val="ＭＳ 明朝"/>
        <family val="1"/>
        <charset val="128"/>
      </rPr>
      <t>当協会から請求書等を発行いたしますが、</t>
    </r>
    <r>
      <rPr>
        <b/>
        <sz val="11"/>
        <color rgb="FFFF0000"/>
        <rFont val="ＭＳ 明朝"/>
        <family val="1"/>
        <charset val="128"/>
      </rPr>
      <t>書籍は日本加除出版より
別便で送付されます</t>
    </r>
    <r>
      <rPr>
        <b/>
        <sz val="11"/>
        <rFont val="ＭＳ 明朝"/>
        <family val="1"/>
        <charset val="128"/>
      </rPr>
      <t>ので、ご了承ください。</t>
    </r>
    <rPh sb="40" eb="42">
      <t>ショセキ</t>
    </rPh>
    <rPh sb="52" eb="54">
      <t>ベツビン</t>
    </rPh>
    <rPh sb="55" eb="57">
      <t>ソウフ</t>
    </rPh>
    <rPh sb="65" eb="67">
      <t>リョウショウ</t>
    </rPh>
    <phoneticPr fontId="14"/>
  </si>
  <si>
    <t>その他
ご要望等</t>
    <rPh sb="2" eb="3">
      <t>タ</t>
    </rPh>
    <rPh sb="5" eb="7">
      <t>ヨウボウ</t>
    </rPh>
    <rPh sb="7" eb="8">
      <t>ナド</t>
    </rPh>
    <phoneticPr fontId="21"/>
  </si>
  <si>
    <t>【送付先】</t>
    <rPh sb="1" eb="4">
      <t>ソウフサキ</t>
    </rPh>
    <phoneticPr fontId="21"/>
  </si>
  <si>
    <t>メールアドレス</t>
    <phoneticPr fontId="21"/>
  </si>
  <si>
    <t>電話番号</t>
    <rPh sb="0" eb="2">
      <t>デンワ</t>
    </rPh>
    <rPh sb="2" eb="4">
      <t>バンゴウ</t>
    </rPh>
    <phoneticPr fontId="21"/>
  </si>
  <si>
    <r>
      <rPr>
        <b/>
        <sz val="20"/>
        <color rgb="FFFF0000"/>
        <rFont val="ＭＳ ゴシック"/>
        <family val="3"/>
        <charset val="128"/>
      </rPr>
      <t>【</t>
    </r>
    <r>
      <rPr>
        <b/>
        <sz val="24"/>
        <color rgb="FFFF0000"/>
        <rFont val="ＭＳ ゴシック"/>
        <family val="3"/>
        <charset val="128"/>
      </rPr>
      <t>会員</t>
    </r>
    <r>
      <rPr>
        <b/>
        <sz val="18"/>
        <color rgb="FFFF0000"/>
        <rFont val="ＭＳ ゴシック"/>
        <family val="3"/>
        <charset val="128"/>
      </rPr>
      <t>(自治体)用</t>
    </r>
    <r>
      <rPr>
        <b/>
        <sz val="20"/>
        <color rgb="FFFF0000"/>
        <rFont val="ＭＳ ゴシック"/>
        <family val="3"/>
        <charset val="128"/>
      </rPr>
      <t>】</t>
    </r>
    <r>
      <rPr>
        <b/>
        <sz val="20"/>
        <color theme="1"/>
        <rFont val="ＭＳ ゴシック"/>
        <family val="3"/>
        <charset val="128"/>
      </rPr>
      <t>国土調査関係図書申込書</t>
    </r>
    <rPh sb="1" eb="3">
      <t>カイイン</t>
    </rPh>
    <rPh sb="4" eb="7">
      <t>ジチタイ</t>
    </rPh>
    <rPh sb="8" eb="9">
      <t>ヨウ</t>
    </rPh>
    <rPh sb="10" eb="12">
      <t>コクド</t>
    </rPh>
    <rPh sb="12" eb="14">
      <t>チョウサ</t>
    </rPh>
    <rPh sb="14" eb="16">
      <t>カンケイ</t>
    </rPh>
    <rPh sb="16" eb="18">
      <t>トショ</t>
    </rPh>
    <rPh sb="18" eb="21">
      <t>モウシコミショ</t>
    </rPh>
    <phoneticPr fontId="21"/>
  </si>
  <si>
    <t xml:space="preserve">当協会から請求書等発行
日本加除出版から書籍発送
</t>
    <rPh sb="13" eb="15">
      <t>ニホン</t>
    </rPh>
    <rPh sb="21" eb="23">
      <t>ショセキ</t>
    </rPh>
    <phoneticPr fontId="21"/>
  </si>
  <si>
    <t>　　　　　　　　全国国土調査協会 発行図書</t>
    <rPh sb="8" eb="10">
      <t>ゼンコク</t>
    </rPh>
    <rPh sb="17" eb="19">
      <t>ハッコウ</t>
    </rPh>
    <rPh sb="19" eb="21">
      <t>トショ</t>
    </rPh>
    <phoneticPr fontId="21"/>
  </si>
  <si>
    <r>
      <rPr>
        <b/>
        <sz val="20"/>
        <color rgb="FF00B050"/>
        <rFont val="ＭＳ Ｐゴシック"/>
        <family val="3"/>
        <charset val="128"/>
        <scheme val="minor"/>
      </rPr>
      <t>【</t>
    </r>
    <r>
      <rPr>
        <b/>
        <sz val="25"/>
        <color rgb="FF00B050"/>
        <rFont val="ＭＳ Ｐゴシック"/>
        <family val="3"/>
        <charset val="128"/>
        <scheme val="minor"/>
      </rPr>
      <t>会員</t>
    </r>
    <r>
      <rPr>
        <b/>
        <sz val="20"/>
        <color rgb="FF00B050"/>
        <rFont val="ＭＳ Ｐゴシック"/>
        <family val="3"/>
        <charset val="128"/>
        <scheme val="minor"/>
      </rPr>
      <t>用】</t>
    </r>
    <r>
      <rPr>
        <b/>
        <sz val="20"/>
        <color theme="1"/>
        <rFont val="ＭＳ Ｐゴシック"/>
        <family val="3"/>
        <charset val="128"/>
        <scheme val="minor"/>
      </rPr>
      <t>国土調査関係図書申込書</t>
    </r>
    <rPh sb="5" eb="7">
      <t>コクド</t>
    </rPh>
    <rPh sb="7" eb="9">
      <t>チョウサ</t>
    </rPh>
    <rPh sb="9" eb="11">
      <t>カンケイ</t>
    </rPh>
    <rPh sb="11" eb="13">
      <t>トショ</t>
    </rPh>
    <rPh sb="13" eb="16">
      <t>モウシコミショ</t>
    </rPh>
    <phoneticPr fontId="21"/>
  </si>
  <si>
    <t>表示登記教材 地目認定（改訂版）　</t>
    <phoneticPr fontId="21"/>
  </si>
  <si>
    <t>クロネコヤマト
ビジネスメンバーズ
宅急便料金表</t>
    <rPh sb="18" eb="21">
      <t>タッキュウビン</t>
    </rPh>
    <rPh sb="21" eb="24">
      <t>リョウキンヒョウ</t>
    </rPh>
    <phoneticPr fontId="14"/>
  </si>
  <si>
    <t>当協会から請求・発送</t>
    <rPh sb="0" eb="3">
      <t>トウキョウカイ</t>
    </rPh>
    <rPh sb="5" eb="7">
      <t>セイキュウ</t>
    </rPh>
    <rPh sb="8" eb="10">
      <t>ハッソウ</t>
    </rPh>
    <phoneticPr fontId="21"/>
  </si>
  <si>
    <t>当協会から請求・発送</t>
    <phoneticPr fontId="14"/>
  </si>
  <si>
    <t xml:space="preserve"> （記入例）03-1111-2222</t>
    <phoneticPr fontId="14"/>
  </si>
  <si>
    <t>※書籍はメール依頼
※台帳は￥０で入力</t>
    <rPh sb="1" eb="3">
      <t>ショセキ</t>
    </rPh>
    <rPh sb="7" eb="9">
      <t>イライ</t>
    </rPh>
    <rPh sb="11" eb="13">
      <t>ダイチョウ</t>
    </rPh>
    <rPh sb="17" eb="19">
      <t>ニュウリョク</t>
    </rPh>
    <phoneticPr fontId="21"/>
  </si>
  <si>
    <t>書籍送付のご案内</t>
    <rPh sb="0" eb="2">
      <t>ショセキ</t>
    </rPh>
    <rPh sb="2" eb="4">
      <t>ソウフ</t>
    </rPh>
    <rPh sb="6" eb="8">
      <t>アンナイ</t>
    </rPh>
    <phoneticPr fontId="14"/>
  </si>
  <si>
    <t>ログイン</t>
    <phoneticPr fontId="14"/>
  </si>
  <si>
    <r>
      <rPr>
        <b/>
        <sz val="13"/>
        <rFont val="ＭＳ 明朝"/>
        <family val="1"/>
        <charset val="128"/>
      </rPr>
      <t>【民事法務協会の書籍をご注文のお客様へ】</t>
    </r>
    <r>
      <rPr>
        <sz val="11"/>
        <rFont val="ＭＳ 明朝"/>
        <family val="1"/>
        <charset val="128"/>
      </rPr>
      <t xml:space="preserve">
</t>
    </r>
    <r>
      <rPr>
        <b/>
        <sz val="11"/>
        <color rgb="FFFF0000"/>
        <rFont val="ＭＳ 明朝"/>
        <family val="1"/>
        <charset val="128"/>
      </rPr>
      <t>一般財団法人民事法務協会</t>
    </r>
    <r>
      <rPr>
        <b/>
        <sz val="11"/>
        <rFont val="ＭＳ 明朝"/>
        <family val="1"/>
        <charset val="128"/>
      </rPr>
      <t>から</t>
    </r>
    <r>
      <rPr>
        <b/>
        <sz val="11"/>
        <color rgb="FFFF0000"/>
        <rFont val="ＭＳ 明朝"/>
        <family val="1"/>
        <charset val="128"/>
      </rPr>
      <t>書籍及び代金請求書が送付されます。</t>
    </r>
    <r>
      <rPr>
        <sz val="11"/>
        <rFont val="ＭＳ 明朝"/>
        <family val="1"/>
        <charset val="128"/>
      </rPr>
      <t xml:space="preserve">
</t>
    </r>
    <r>
      <rPr>
        <b/>
        <sz val="11"/>
        <rFont val="ＭＳ 明朝"/>
        <family val="1"/>
        <charset val="128"/>
      </rPr>
      <t>代金振込先が当協会と異なりますので、ご留意ください。</t>
    </r>
    <rPh sb="8" eb="10">
      <t>ショセキ</t>
    </rPh>
    <rPh sb="12" eb="14">
      <t>チュウモン</t>
    </rPh>
    <rPh sb="16" eb="18">
      <t>キャクサマ</t>
    </rPh>
    <rPh sb="72" eb="74">
      <t>リュウイ</t>
    </rPh>
    <phoneticPr fontId="14"/>
  </si>
  <si>
    <t>様</t>
    <rPh sb="0" eb="1">
      <t>サマ</t>
    </rPh>
    <phoneticPr fontId="14"/>
  </si>
  <si>
    <t>総 計</t>
    <rPh sb="0" eb="1">
      <t>ソウ</t>
    </rPh>
    <rPh sb="2" eb="3">
      <t>ケイ</t>
    </rPh>
    <phoneticPr fontId="14"/>
  </si>
  <si>
    <t>https://bmypage.kuronekoyamato.co.jp/bmypage/servlet/jp.co.kuronekoyamato.wur.hmp.servlet.user.HMPLGI0010JspServlet</t>
    <phoneticPr fontId="14"/>
  </si>
  <si>
    <t xml:space="preserve">お役様コード </t>
    <rPh sb="1" eb="3">
      <t>ヤクサマ</t>
    </rPh>
    <phoneticPr fontId="14"/>
  </si>
  <si>
    <t>zenF8Kouhou</t>
    <phoneticPr fontId="14"/>
  </si>
  <si>
    <t>パスワード</t>
    <phoneticPr fontId="14"/>
  </si>
  <si>
    <t>レターパックライト</t>
    <phoneticPr fontId="14"/>
  </si>
  <si>
    <t>レターパックプラス</t>
    <phoneticPr fontId="14"/>
  </si>
  <si>
    <t>ご要望</t>
    <phoneticPr fontId="14"/>
  </si>
  <si>
    <t>　　Mail：</t>
    <phoneticPr fontId="14"/>
  </si>
  <si>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1"/>
  </si>
  <si>
    <t>表示登記教材 建物認定（４訂版）</t>
    <phoneticPr fontId="21"/>
  </si>
  <si>
    <t>表示登記教材 建物認定（４訂版）　</t>
    <phoneticPr fontId="21"/>
  </si>
  <si>
    <t>会員
種別</t>
    <rPh sb="0" eb="2">
      <t>カイイン</t>
    </rPh>
    <rPh sb="3" eb="5">
      <t>シュベツ</t>
    </rPh>
    <phoneticPr fontId="14"/>
  </si>
  <si>
    <t>会</t>
    <rPh sb="0" eb="1">
      <t>カイ</t>
    </rPh>
    <phoneticPr fontId="14"/>
  </si>
  <si>
    <r>
      <t xml:space="preserve">送料
</t>
    </r>
    <r>
      <rPr>
        <sz val="10"/>
        <rFont val="ＭＳ Ｐゴシック"/>
        <family val="3"/>
        <charset val="128"/>
      </rPr>
      <t>（非会員）</t>
    </r>
    <rPh sb="0" eb="2">
      <t>ソウリョウ</t>
    </rPh>
    <rPh sb="4" eb="5">
      <t>ヒ</t>
    </rPh>
    <rPh sb="5" eb="7">
      <t>カイイン</t>
    </rPh>
    <phoneticPr fontId="14"/>
  </si>
  <si>
    <t>書籍
金額</t>
    <rPh sb="0" eb="2">
      <t>ショセキ</t>
    </rPh>
    <rPh sb="3" eb="5">
      <t>キンガク</t>
    </rPh>
    <phoneticPr fontId="14"/>
  </si>
  <si>
    <t>※書籍はメール依頼
※注文台帳入力
※請求書類を作成
　 ＰＤＦをメール添付</t>
    <rPh sb="1" eb="3">
      <t>ショセキ</t>
    </rPh>
    <rPh sb="7" eb="9">
      <t>イライ</t>
    </rPh>
    <rPh sb="21" eb="23">
      <t>ショルイ</t>
    </rPh>
    <rPh sb="24" eb="26">
      <t>サクセイ</t>
    </rPh>
    <rPh sb="36" eb="38">
      <t>テンプ</t>
    </rPh>
    <phoneticPr fontId="21"/>
  </si>
  <si>
    <t>御中</t>
    <rPh sb="0" eb="2">
      <t>オンチュウ</t>
    </rPh>
    <phoneticPr fontId="14"/>
  </si>
  <si>
    <t>書類送付のご案内</t>
    <rPh sb="0" eb="2">
      <t>ショルイ</t>
    </rPh>
    <rPh sb="2" eb="4">
      <t>ソウフ</t>
    </rPh>
    <rPh sb="6" eb="8">
      <t>アンナイ</t>
    </rPh>
    <phoneticPr fontId="14"/>
  </si>
  <si>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4"/>
  </si>
  <si>
    <t>敬具</t>
    <rPh sb="0" eb="2">
      <t>ケイグ</t>
    </rPh>
    <phoneticPr fontId="14"/>
  </si>
  <si>
    <t>記</t>
    <phoneticPr fontId="14"/>
  </si>
  <si>
    <t>請求書類</t>
    <rPh sb="0" eb="2">
      <t>セイキュウ</t>
    </rPh>
    <rPh sb="2" eb="4">
      <t>ショルイ</t>
    </rPh>
    <phoneticPr fontId="14"/>
  </si>
  <si>
    <t>1式</t>
    <rPh sb="1" eb="2">
      <t>シキ</t>
    </rPh>
    <phoneticPr fontId="14"/>
  </si>
  <si>
    <t>← 送付する書類に合わせて変更してください</t>
    <rPh sb="2" eb="4">
      <t>ソウフ</t>
    </rPh>
    <rPh sb="6" eb="8">
      <t>ショルイ</t>
    </rPh>
    <rPh sb="9" eb="10">
      <t>ア</t>
    </rPh>
    <rPh sb="13" eb="15">
      <t>ヘンコウ</t>
    </rPh>
    <phoneticPr fontId="14"/>
  </si>
  <si>
    <t>以上</t>
    <rPh sb="0" eb="2">
      <t>イジョウ</t>
    </rPh>
    <phoneticPr fontId="14"/>
  </si>
  <si>
    <t>tosho@zen-kyo.or.jp　</t>
    <phoneticPr fontId="14"/>
  </si>
  <si>
    <t>※ 申込書はエクセル形式のまま送付をお願いいたします。</t>
    <rPh sb="2" eb="5">
      <t>モウシコミショ</t>
    </rPh>
    <rPh sb="10" eb="12">
      <t>ケイシキ</t>
    </rPh>
    <rPh sb="15" eb="17">
      <t>ソウフ</t>
    </rPh>
    <rPh sb="19" eb="20">
      <t>ネガ</t>
    </rPh>
    <phoneticPr fontId="14"/>
  </si>
  <si>
    <t>まもってあげたい未来の安心－地籍調査のあらまし　　　　　　　（平成28年版）</t>
    <phoneticPr fontId="21"/>
  </si>
  <si>
    <r>
      <t>　　　　　　【斡旋図書】日本加除出版</t>
    </r>
    <r>
      <rPr>
        <b/>
        <sz val="10"/>
        <color rgb="FFFF0000"/>
        <rFont val="ＭＳ Ｐゴシック"/>
        <family val="3"/>
        <charset val="128"/>
        <scheme val="minor"/>
      </rPr>
      <t>　※会員のみ販売</t>
    </r>
    <rPh sb="20" eb="22">
      <t>カイイン</t>
    </rPh>
    <rPh sb="24" eb="26">
      <t>ハンバイ</t>
    </rPh>
    <phoneticPr fontId="21"/>
  </si>
  <si>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1"/>
  </si>
  <si>
    <t>地籍フォーマット2000の手引き～数値地籍情報の利活用に向けて～</t>
    <rPh sb="17" eb="19">
      <t>スウチ</t>
    </rPh>
    <rPh sb="19" eb="21">
      <t>チセキ</t>
    </rPh>
    <rPh sb="21" eb="23">
      <t>ジョウホウ</t>
    </rPh>
    <rPh sb="24" eb="27">
      <t>リカツヨウ</t>
    </rPh>
    <rPh sb="28" eb="29">
      <t>ム</t>
    </rPh>
    <phoneticPr fontId="21"/>
  </si>
  <si>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4"/>
  </si>
  <si>
    <t>●当協会の発行図書及び当協会から発送される図書の送料は、当協会負担(無料)です。</t>
    <rPh sb="1" eb="4">
      <t>トウキョウカイ</t>
    </rPh>
    <rPh sb="5" eb="7">
      <t>ハッコウ</t>
    </rPh>
    <rPh sb="7" eb="9">
      <t>トショ</t>
    </rPh>
    <rPh sb="9" eb="10">
      <t>オヨ</t>
    </rPh>
    <rPh sb="11" eb="14">
      <t>トウキョウカイ</t>
    </rPh>
    <rPh sb="16" eb="18">
      <t>ハッソウ</t>
    </rPh>
    <rPh sb="21" eb="23">
      <t>トショ</t>
    </rPh>
    <rPh sb="24" eb="26">
      <t>ソウリョウ</t>
    </rPh>
    <rPh sb="28" eb="31">
      <t>トウキョウカイ</t>
    </rPh>
    <rPh sb="31" eb="33">
      <t>フタン</t>
    </rPh>
    <rPh sb="34" eb="36">
      <t>ムリョウ</t>
    </rPh>
    <phoneticPr fontId="21"/>
  </si>
  <si>
    <r>
      <t>【日本加除出版の書籍をご注文のお客様へ】
　日本加除出版より発送される図書の送料は、当協会負担(無料)です。
　</t>
    </r>
    <r>
      <rPr>
        <b/>
        <sz val="11"/>
        <color rgb="FFFF0000"/>
        <rFont val="ＭＳ ゴシック"/>
        <family val="3"/>
        <charset val="128"/>
      </rPr>
      <t>当協会から請求書等を発行いたしますが、書籍は日本加除出版より別便で送付されます。</t>
    </r>
    <phoneticPr fontId="14"/>
  </si>
  <si>
    <t>地籍測量成果検定における指摘事例集（第３版）</t>
    <rPh sb="18" eb="19">
      <t>ダイ</t>
    </rPh>
    <rPh sb="20" eb="21">
      <t>ハン</t>
    </rPh>
    <phoneticPr fontId="21"/>
  </si>
  <si>
    <t>地籍測量及び地積測定における作業の記録及び成果の記載例  　 〈地上法版〉</t>
    <phoneticPr fontId="21"/>
  </si>
  <si>
    <t>年　　月　　日</t>
  </si>
  <si>
    <t/>
  </si>
  <si>
    <t>法令集
第12版
会員</t>
    <rPh sb="0" eb="3">
      <t>ホウレイシュウ</t>
    </rPh>
    <rPh sb="9" eb="11">
      <t>カイイン</t>
    </rPh>
    <phoneticPr fontId="23"/>
  </si>
  <si>
    <t>法令集
第12版
非会員</t>
    <rPh sb="9" eb="10">
      <t>ヒ</t>
    </rPh>
    <phoneticPr fontId="23"/>
  </si>
  <si>
    <t>積算基準書
2025
会員</t>
    <rPh sb="0" eb="2">
      <t>セキサン</t>
    </rPh>
    <rPh sb="2" eb="4">
      <t>キジュン</t>
    </rPh>
    <rPh sb="4" eb="5">
      <t>ショ</t>
    </rPh>
    <rPh sb="11" eb="13">
      <t>カイイン</t>
    </rPh>
    <phoneticPr fontId="23"/>
  </si>
  <si>
    <t>積算基準書
2025
非会員</t>
    <rPh sb="0" eb="2">
      <t>セキサン</t>
    </rPh>
    <rPh sb="2" eb="4">
      <t>キジュン</t>
    </rPh>
    <rPh sb="4" eb="5">
      <t>ショ</t>
    </rPh>
    <phoneticPr fontId="23"/>
  </si>
  <si>
    <t>初任者
マニュアル</t>
    <rPh sb="0" eb="3">
      <t>ショニンシャ</t>
    </rPh>
    <phoneticPr fontId="23"/>
  </si>
  <si>
    <t>工程管理及び検査の手引　CD第6版</t>
    <rPh sb="0" eb="2">
      <t>コウテイ</t>
    </rPh>
    <rPh sb="2" eb="4">
      <t>カンリ</t>
    </rPh>
    <rPh sb="4" eb="5">
      <t>オヨ</t>
    </rPh>
    <rPh sb="6" eb="8">
      <t>ケンサ</t>
    </rPh>
    <rPh sb="9" eb="11">
      <t>テビキ</t>
    </rPh>
    <rPh sb="14" eb="15">
      <t>ダイ</t>
    </rPh>
    <rPh sb="16" eb="17">
      <t>バン</t>
    </rPh>
    <phoneticPr fontId="23"/>
  </si>
  <si>
    <t>地籍測量
の手引
第８版</t>
    <rPh sb="0" eb="2">
      <t>チセキ</t>
    </rPh>
    <rPh sb="2" eb="4">
      <t>ソクリョウ</t>
    </rPh>
    <rPh sb="6" eb="8">
      <t>テビキ</t>
    </rPh>
    <phoneticPr fontId="23"/>
  </si>
  <si>
    <r>
      <t xml:space="preserve">地籍測量成果指摘事例集
</t>
    </r>
    <r>
      <rPr>
        <sz val="9"/>
        <rFont val="Meiryo UI"/>
        <family val="3"/>
        <charset val="128"/>
      </rPr>
      <t>第3版</t>
    </r>
    <rPh sb="0" eb="2">
      <t>チセキ</t>
    </rPh>
    <rPh sb="2" eb="4">
      <t>ソクリョウ</t>
    </rPh>
    <rPh sb="4" eb="6">
      <t>セイカ</t>
    </rPh>
    <phoneticPr fontId="21"/>
  </si>
  <si>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</si>
  <si>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2"/>
  </si>
  <si>
    <t>【国測協】
記載例
(地上法)</t>
    <rPh sb="1" eb="2">
      <t>クニ</t>
    </rPh>
    <rPh sb="2" eb="3">
      <t>ソク</t>
    </rPh>
    <rPh sb="3" eb="4">
      <t>キョウ</t>
    </rPh>
    <rPh sb="6" eb="8">
      <t>キサイ</t>
    </rPh>
    <rPh sb="8" eb="9">
      <t>レイ</t>
    </rPh>
    <phoneticPr fontId="22"/>
  </si>
  <si>
    <t>【国測協】
記載例
(航測法)</t>
    <rPh sb="6" eb="9">
      <t>キサイレイ</t>
    </rPh>
    <rPh sb="11" eb="13">
      <t>コウソク</t>
    </rPh>
    <rPh sb="13" eb="14">
      <t>ホウ</t>
    </rPh>
    <phoneticPr fontId="22"/>
  </si>
  <si>
    <t>【国測協】
記載例
(航測法)</t>
    <rPh sb="6" eb="9">
      <t>キサイレイ</t>
    </rPh>
    <rPh sb="13" eb="14">
      <t>ホウ</t>
    </rPh>
    <phoneticPr fontId="22"/>
  </si>
  <si>
    <t>【国測協】
フォーマット2000</t>
  </si>
  <si>
    <t>【国測協】
ハンドブック
(H23）</t>
  </si>
  <si>
    <t>全訂第三版　
相続における戸籍の見方と登記手続</t>
    <phoneticPr fontId="21"/>
  </si>
  <si>
    <t>Q＆A詳解
土地台帳</t>
    <rPh sb="3" eb="5">
      <t>ショウカイ</t>
    </rPh>
    <rPh sb="6" eb="8">
      <t>トチ</t>
    </rPh>
    <rPh sb="8" eb="10">
      <t>ダイチョウ</t>
    </rPh>
    <phoneticPr fontId="22"/>
  </si>
  <si>
    <t>4改訂 表示
登記にかかる各種図面・地図の作成と訂正の事例集</t>
    <phoneticPr fontId="21"/>
  </si>
  <si>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2"/>
  </si>
  <si>
    <t>Q＆A筆界
特定のための公図・旧土地台帳の知識</t>
    <phoneticPr fontId="21"/>
  </si>
  <si>
    <t>表示登記教
地目認定
改訂版</t>
    <rPh sb="0" eb="2">
      <t>ヒョウジ</t>
    </rPh>
    <rPh sb="2" eb="4">
      <t>トウキ</t>
    </rPh>
    <rPh sb="4" eb="5">
      <t>キョウ</t>
    </rPh>
    <rPh sb="6" eb="8">
      <t>チモク</t>
    </rPh>
    <rPh sb="8" eb="10">
      <t>ニンテイ</t>
    </rPh>
    <rPh sb="11" eb="14">
      <t>カイテイバン</t>
    </rPh>
    <phoneticPr fontId="22"/>
  </si>
  <si>
    <t>表示登記教
建物認定
4訂版</t>
    <phoneticPr fontId="22"/>
  </si>
  <si>
    <t>地籍調査事業費積算基準書（２０２５年度版）</t>
    <rPh sb="2" eb="4">
      <t>チョウサ</t>
    </rPh>
    <rPh sb="4" eb="7">
      <t>ジギョウヒ</t>
    </rPh>
    <rPh sb="7" eb="9">
      <t>セキサン</t>
    </rPh>
    <rPh sb="9" eb="12">
      <t>キジュンショ</t>
    </rPh>
    <rPh sb="17" eb="19">
      <t>ネンド</t>
    </rPh>
    <rPh sb="19" eb="20">
      <t>バン</t>
    </rPh>
    <phoneticPr fontId="21"/>
  </si>
  <si>
    <t>御中</t>
  </si>
  <si>
    <t>品名</t>
    <rPh sb="0" eb="2">
      <t>ヒンメイ</t>
    </rPh>
    <phoneticPr fontId="14"/>
  </si>
  <si>
    <t>価格</t>
    <rPh sb="0" eb="2">
      <t>カカク</t>
    </rPh>
    <phoneticPr fontId="14"/>
  </si>
  <si>
    <t>数量</t>
    <rPh sb="0" eb="2">
      <t>スウリョウ</t>
    </rPh>
    <phoneticPr fontId="14"/>
  </si>
  <si>
    <t>小計</t>
    <rPh sb="0" eb="2">
      <t>ショウケイ</t>
    </rPh>
    <phoneticPr fontId="14"/>
  </si>
  <si>
    <t>●請求書類等はメールに添付して送付します。</t>
    <rPh sb="15" eb="17">
      <t>ソウフ</t>
    </rPh>
    <phoneticPr fontId="14"/>
  </si>
  <si>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4"/>
  </si>
  <si>
    <t>送付状用</t>
    <rPh sb="0" eb="4">
      <t>ソウフジョウヨウ</t>
    </rPh>
    <phoneticPr fontId="14"/>
  </si>
  <si>
    <t>〒</t>
    <phoneticPr fontId="14"/>
  </si>
  <si>
    <t>TEL</t>
    <phoneticPr fontId="14"/>
  </si>
  <si>
    <t>請求番号</t>
    <rPh sb="0" eb="4">
      <t>セイキュウバンゴウ</t>
    </rPh>
    <phoneticPr fontId="14"/>
  </si>
  <si>
    <t>出 版 社</t>
    <rPh sb="0" eb="1">
      <t>デ</t>
    </rPh>
    <rPh sb="2" eb="3">
      <t>バン</t>
    </rPh>
    <rPh sb="4" eb="5">
      <t>シャ</t>
    </rPh>
    <phoneticPr fontId="14"/>
  </si>
  <si>
    <t>会員種別</t>
    <rPh sb="0" eb="2">
      <t>カイイン</t>
    </rPh>
    <rPh sb="2" eb="4">
      <t>シュベツ</t>
    </rPh>
    <phoneticPr fontId="14"/>
  </si>
  <si>
    <t>販売</t>
    <rPh sb="0" eb="2">
      <t>ハンバイ</t>
    </rPh>
    <phoneticPr fontId="14"/>
  </si>
  <si>
    <t>メール</t>
    <phoneticPr fontId="14"/>
  </si>
  <si>
    <t>台帳</t>
    <rPh sb="0" eb="2">
      <t>ダイチョウ</t>
    </rPh>
    <phoneticPr fontId="14"/>
  </si>
  <si>
    <t>請求書</t>
    <rPh sb="0" eb="3">
      <t>セイキュウショ</t>
    </rPh>
    <phoneticPr fontId="14"/>
  </si>
  <si>
    <t>郵送</t>
    <rPh sb="0" eb="2">
      <t>ユウソウ</t>
    </rPh>
    <phoneticPr fontId="14"/>
  </si>
  <si>
    <t>備 考</t>
    <rPh sb="0" eb="1">
      <t>ビ</t>
    </rPh>
    <rPh sb="2" eb="3">
      <t>コウ</t>
    </rPh>
    <phoneticPr fontId="14"/>
  </si>
  <si>
    <t>① 日本加除出版</t>
    <phoneticPr fontId="14"/>
  </si>
  <si>
    <t>会員</t>
    <rPh sb="0" eb="2">
      <t>カイイン</t>
    </rPh>
    <phoneticPr fontId="14"/>
  </si>
  <si>
    <t>〇</t>
    <phoneticPr fontId="14"/>
  </si>
  <si>
    <t>入力</t>
    <rPh sb="0" eb="2">
      <t>ニュウリョク</t>
    </rPh>
    <phoneticPr fontId="14"/>
  </si>
  <si>
    <t>作成</t>
    <rPh sb="0" eb="2">
      <t>サクセイ</t>
    </rPh>
    <phoneticPr fontId="14"/>
  </si>
  <si>
    <t>不要</t>
    <rPh sb="0" eb="2">
      <t>フヨウ</t>
    </rPh>
    <phoneticPr fontId="14"/>
  </si>
  <si>
    <t>※請求書のみ郵送</t>
    <rPh sb="1" eb="4">
      <t>セイキュウショ</t>
    </rPh>
    <rPh sb="6" eb="8">
      <t>ユウソウ</t>
    </rPh>
    <phoneticPr fontId="14"/>
  </si>
  <si>
    <t>非会・民間</t>
    <rPh sb="0" eb="1">
      <t>ヒ</t>
    </rPh>
    <rPh sb="1" eb="2">
      <t>カイ</t>
    </rPh>
    <rPh sb="3" eb="5">
      <t>ミンカン</t>
    </rPh>
    <phoneticPr fontId="14"/>
  </si>
  <si>
    <t>×</t>
    <phoneticPr fontId="14"/>
  </si>
  <si>
    <t>販売NG</t>
    <rPh sb="0" eb="2">
      <t>ハンバイ</t>
    </rPh>
    <phoneticPr fontId="14"/>
  </si>
  <si>
    <t>② 民亊法務公開</t>
    <rPh sb="2" eb="8">
      <t>ミンジホウムコウカイ</t>
    </rPh>
    <phoneticPr fontId="14"/>
  </si>
  <si>
    <t>※台帳入力したら、即セルを緑色変更
※請求書不要</t>
    <rPh sb="1" eb="3">
      <t>ダイチョウ</t>
    </rPh>
    <rPh sb="3" eb="5">
      <t>ニュウリョク</t>
    </rPh>
    <rPh sb="9" eb="10">
      <t>ソク</t>
    </rPh>
    <rPh sb="13" eb="15">
      <t>ミドリイロ</t>
    </rPh>
    <rPh sb="15" eb="17">
      <t>ヘンコウ</t>
    </rPh>
    <phoneticPr fontId="14"/>
  </si>
  <si>
    <t>メール</t>
  </si>
  <si>
    <t>③ 国土測量協会</t>
    <rPh sb="2" eb="4">
      <t>コクド</t>
    </rPh>
    <rPh sb="4" eb="6">
      <t>ソクリョウ</t>
    </rPh>
    <rPh sb="6" eb="8">
      <t>キョウカイ</t>
    </rPh>
    <phoneticPr fontId="14"/>
  </si>
  <si>
    <t>自治体</t>
    <rPh sb="0" eb="3">
      <t>ジチタイ</t>
    </rPh>
    <phoneticPr fontId="14"/>
  </si>
  <si>
    <t>-</t>
    <phoneticPr fontId="14"/>
  </si>
  <si>
    <t>※通常の販売と同様</t>
    <rPh sb="1" eb="3">
      <t>ツウジョウ</t>
    </rPh>
    <rPh sb="4" eb="6">
      <t>ハンバイ</t>
    </rPh>
    <rPh sb="7" eb="9">
      <t>ドウヨウ</t>
    </rPh>
    <phoneticPr fontId="14"/>
  </si>
  <si>
    <t>民間</t>
    <phoneticPr fontId="14"/>
  </si>
  <si>
    <t>※メール転送のみ！台帳入力不要！</t>
    <rPh sb="4" eb="6">
      <t>テンソウ</t>
    </rPh>
    <phoneticPr fontId="14"/>
  </si>
  <si>
    <t>航測法による地籍調査における作業の記録及び成果の記載例</t>
    <rPh sb="0" eb="3">
      <t>コウソクホウ</t>
    </rPh>
    <rPh sb="6" eb="10">
      <t>チセキチョウサ</t>
    </rPh>
    <rPh sb="14" eb="16">
      <t>サギョウ</t>
    </rPh>
    <rPh sb="17" eb="19">
      <t>キロク</t>
    </rPh>
    <rPh sb="19" eb="20">
      <t>オヨ</t>
    </rPh>
    <rPh sb="21" eb="23">
      <t>セイカ</t>
    </rPh>
    <rPh sb="24" eb="27">
      <t>キサイレイ</t>
    </rPh>
    <phoneticPr fontId="21"/>
  </si>
  <si>
    <t>航測法による地籍調査における作業の記録及び成果の記載例</t>
    <phoneticPr fontId="21"/>
  </si>
  <si>
    <r>
      <t xml:space="preserve">【民事法務協会の書籍をご注文のお客様へ】
</t>
    </r>
    <r>
      <rPr>
        <b/>
        <sz val="11"/>
        <color rgb="FFFF0000"/>
        <rFont val="ＭＳ ゴシック"/>
        <family val="3"/>
        <charset val="128"/>
      </rPr>
      <t>　民事法務協会より発送される図書の送料は、注文者負担(有料)です。
　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代金振込先が当協会と異なりますので、ご留意ください。</t>
    </r>
    <rPh sb="8" eb="10">
      <t>ショセキ</t>
    </rPh>
    <rPh sb="12" eb="14">
      <t>チュウモン</t>
    </rPh>
    <rPh sb="16" eb="18">
      <t>キャクサマ</t>
    </rPh>
    <rPh sb="30" eb="32">
      <t>ハッソウ</t>
    </rPh>
    <rPh sb="102" eb="104">
      <t>リュウイ</t>
    </rPh>
    <phoneticPr fontId="14"/>
  </si>
  <si>
    <t>名前</t>
    <rPh sb="0" eb="2">
      <t>ナマエ</t>
    </rPh>
    <phoneticPr fontId="120"/>
  </si>
  <si>
    <t>担当者</t>
    <rPh sb="0" eb="3">
      <t>タントウシャ</t>
    </rPh>
    <phoneticPr fontId="120"/>
  </si>
  <si>
    <t>地籍調査研修テキスト（令和７年度版）</t>
    <rPh sb="0" eb="6">
      <t>チセキチョウサケンシュウ</t>
    </rPh>
    <rPh sb="11" eb="13">
      <t>レイワ</t>
    </rPh>
    <rPh sb="14" eb="15">
      <t>ネン</t>
    </rPh>
    <rPh sb="15" eb="16">
      <t>ド</t>
    </rPh>
    <rPh sb="16" eb="17">
      <t>バン</t>
    </rPh>
    <phoneticPr fontId="21"/>
  </si>
  <si>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1"/>
  </si>
  <si>
    <t>地籍調査研修テキスト（令和７年度版）</t>
    <rPh sb="0" eb="4">
      <t>チセキチョウサ</t>
    </rPh>
    <rPh sb="4" eb="6">
      <t>ケンシュウ</t>
    </rPh>
    <rPh sb="11" eb="13">
      <t>レイワ</t>
    </rPh>
    <rPh sb="14" eb="15">
      <t>ネン</t>
    </rPh>
    <rPh sb="15" eb="16">
      <t>ド</t>
    </rPh>
    <rPh sb="16" eb="17">
      <t>バン</t>
    </rPh>
    <phoneticPr fontId="21"/>
  </si>
  <si>
    <t>納得！明解！筆界をめぐる登記実務</t>
    <rPh sb="0" eb="2">
      <t>ナットク</t>
    </rPh>
    <rPh sb="3" eb="5">
      <t>メイカイ</t>
    </rPh>
    <rPh sb="6" eb="8">
      <t>ヒッカイ</t>
    </rPh>
    <rPh sb="12" eb="16">
      <t>トウキジツム</t>
    </rPh>
    <phoneticPr fontId="21"/>
  </si>
  <si>
    <t>納得！明解！筆界をめぐる登記実務</t>
    <rPh sb="0" eb="2">
      <t>ナットク</t>
    </rPh>
    <rPh sb="3" eb="5">
      <t>メイカイ</t>
    </rPh>
    <rPh sb="6" eb="8">
      <t>ヒッカイ</t>
    </rPh>
    <rPh sb="12" eb="16">
      <t>トウキジツム</t>
    </rPh>
    <phoneticPr fontId="14"/>
  </si>
  <si>
    <t>Ｑ＆Ａ筆界特定のための公図・旧土地台帳の知識</t>
    <phoneticPr fontId="14"/>
  </si>
  <si>
    <t>改訂版 境界の理論と実務</t>
    <phoneticPr fontId="14"/>
  </si>
  <si>
    <t>地籍調査
研修テキスト(R7)</t>
    <rPh sb="2" eb="4">
      <t>チョウサ</t>
    </rPh>
    <phoneticPr fontId="15"/>
  </si>
  <si>
    <t>工程管理
研修テキスト
(R7)</t>
    <rPh sb="0" eb="2">
      <t>コウテイ</t>
    </rPh>
    <rPh sb="2" eb="4">
      <t>カンリ</t>
    </rPh>
    <rPh sb="5" eb="7">
      <t>ケンシュウ</t>
    </rPh>
    <phoneticPr fontId="23"/>
  </si>
  <si>
    <t>改訂版 境界
の理論と実務</t>
    <rPh sb="0" eb="2">
      <t>カイテイ</t>
    </rPh>
    <phoneticPr fontId="21"/>
  </si>
  <si>
    <t>欠品</t>
    <rPh sb="0" eb="2">
      <t>ケッピン</t>
    </rPh>
    <phoneticPr fontId="14"/>
  </si>
  <si>
    <t>Ｑ＆Ａ地目、土地の規制・権利等に関する法律と実務
　-宅地・農地・山林・道路等、登記、土地基本法、区域地域-</t>
    <rPh sb="3" eb="5">
      <t>チモク</t>
    </rPh>
    <rPh sb="6" eb="8">
      <t>トチ</t>
    </rPh>
    <rPh sb="9" eb="11">
      <t>キセイ</t>
    </rPh>
    <rPh sb="12" eb="14">
      <t>ケンリ</t>
    </rPh>
    <rPh sb="14" eb="15">
      <t>トウ</t>
    </rPh>
    <rPh sb="16" eb="17">
      <t>カン</t>
    </rPh>
    <rPh sb="19" eb="21">
      <t>ホウリツ</t>
    </rPh>
    <rPh sb="22" eb="24">
      <t>ジツム</t>
    </rPh>
    <rPh sb="27" eb="29">
      <t>タクチ</t>
    </rPh>
    <rPh sb="30" eb="32">
      <t>ノウチ</t>
    </rPh>
    <rPh sb="33" eb="35">
      <t>サンリン</t>
    </rPh>
    <rPh sb="36" eb="39">
      <t>ドウロナド</t>
    </rPh>
    <rPh sb="40" eb="42">
      <t>トウキ</t>
    </rPh>
    <rPh sb="43" eb="45">
      <t>トチ</t>
    </rPh>
    <rPh sb="45" eb="47">
      <t>キホン</t>
    </rPh>
    <rPh sb="47" eb="48">
      <t>ホウ</t>
    </rPh>
    <rPh sb="49" eb="51">
      <t>クイキ</t>
    </rPh>
    <rPh sb="51" eb="53">
      <t>チイキ</t>
    </rPh>
    <phoneticPr fontId="21"/>
  </si>
  <si>
    <t>全訂第三版補訂　相続における戸籍の見方と登記手続</t>
    <rPh sb="5" eb="7">
      <t>ホテイ</t>
    </rPh>
    <phoneticPr fontId="21"/>
  </si>
  <si>
    <t>Ｑ＆Ａ詳解土地台帳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t>
    </rPh>
    <rPh sb="30" eb="32">
      <t>チシキ</t>
    </rPh>
    <phoneticPr fontId="21"/>
  </si>
  <si>
    <t>Ｑ＆Ａ所有者不明土地特借法・表題部所有者不明土地適正化法の実務と登記</t>
    <rPh sb="3" eb="6">
      <t>ショユウシャ</t>
    </rPh>
    <rPh sb="6" eb="8">
      <t>フメイ</t>
    </rPh>
    <rPh sb="8" eb="10">
      <t>トチ</t>
    </rPh>
    <rPh sb="10" eb="11">
      <t>トク</t>
    </rPh>
    <rPh sb="11" eb="12">
      <t>シャク</t>
    </rPh>
    <rPh sb="12" eb="13">
      <t>ホウ</t>
    </rPh>
    <rPh sb="14" eb="16">
      <t>ヒョウダイ</t>
    </rPh>
    <rPh sb="16" eb="17">
      <t>ブ</t>
    </rPh>
    <rPh sb="17" eb="20">
      <t>ショユウシャ</t>
    </rPh>
    <rPh sb="20" eb="22">
      <t>フメイ</t>
    </rPh>
    <rPh sb="22" eb="24">
      <t>トチ</t>
    </rPh>
    <rPh sb="24" eb="27">
      <t>テキセイカ</t>
    </rPh>
    <rPh sb="27" eb="28">
      <t>ホウ</t>
    </rPh>
    <rPh sb="29" eb="31">
      <t>ジツム</t>
    </rPh>
    <rPh sb="32" eb="34">
      <t>トウキ</t>
    </rPh>
    <phoneticPr fontId="21"/>
  </si>
  <si>
    <t>Ｑ＆Ａ地目、土地の規制・権利等に関する法律と実務
-宅地・農地・山林・道路等、登記、土地基本法、区域地域-</t>
    <rPh sb="3" eb="5">
      <t>チモク</t>
    </rPh>
    <rPh sb="6" eb="8">
      <t>トチ</t>
    </rPh>
    <rPh sb="9" eb="11">
      <t>キセイ</t>
    </rPh>
    <rPh sb="12" eb="14">
      <t>ケンリ</t>
    </rPh>
    <rPh sb="14" eb="15">
      <t>トウ</t>
    </rPh>
    <rPh sb="16" eb="17">
      <t>カン</t>
    </rPh>
    <rPh sb="19" eb="21">
      <t>ホウリツ</t>
    </rPh>
    <rPh sb="22" eb="24">
      <t>ジツム</t>
    </rPh>
    <rPh sb="26" eb="28">
      <t>タクチ</t>
    </rPh>
    <rPh sb="29" eb="31">
      <t>ノウチ</t>
    </rPh>
    <rPh sb="32" eb="34">
      <t>サンリン</t>
    </rPh>
    <rPh sb="35" eb="38">
      <t>ドウロナド</t>
    </rPh>
    <rPh sb="39" eb="41">
      <t>トウキ</t>
    </rPh>
    <rPh sb="42" eb="44">
      <t>トチ</t>
    </rPh>
    <rPh sb="44" eb="46">
      <t>キホン</t>
    </rPh>
    <rPh sb="46" eb="47">
      <t>ホウ</t>
    </rPh>
    <rPh sb="48" eb="50">
      <t>クイキ</t>
    </rPh>
    <rPh sb="50" eb="52">
      <t>チイキ</t>
    </rPh>
    <phoneticPr fontId="21"/>
  </si>
  <si>
    <t>全訂第三版補訂　相続における戸籍の見方と登記手続</t>
    <phoneticPr fontId="21"/>
  </si>
  <si>
    <t>Ｑ＆Ａ詳解土地台帳 ～表示登記・筆界特定・所有者調査のための知識～</t>
    <rPh sb="3" eb="5">
      <t>ショウカイ</t>
    </rPh>
    <rPh sb="5" eb="7">
      <t>トチ</t>
    </rPh>
    <rPh sb="7" eb="9">
      <t>ダイチョウ</t>
    </rPh>
    <rPh sb="11" eb="13">
      <t>ヒョウジ</t>
    </rPh>
    <rPh sb="13" eb="15">
      <t>トウキ</t>
    </rPh>
    <rPh sb="16" eb="18">
      <t>ヒッカイ</t>
    </rPh>
    <rPh sb="18" eb="20">
      <t>トクテイ</t>
    </rPh>
    <rPh sb="21" eb="24">
      <t>ショユウシャ</t>
    </rPh>
    <rPh sb="24" eb="26">
      <t>チョウサチシキ</t>
    </rPh>
    <phoneticPr fontId="21"/>
  </si>
  <si>
    <t>Ｑ＆Ａ所有者不明土地特借法・表題部所有者不明土地適正化法の実務と登記</t>
    <phoneticPr fontId="14"/>
  </si>
  <si>
    <t>販売中止</t>
    <rPh sb="0" eb="4">
      <t>ハンバイチュウシ</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</si>
</sst>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yyyy&quot;年&quot;m&quot;月&quot;d&quot;日&quot;;@"/>
    <numFmt numFmtId="181" formatCode="m/d;@"/>
    <numFmt numFmtId="182" formatCode="#,##0.0_);[Red]\(#,##0.0\)"/>
  </numFmts>
  <fonts count="12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10"/>
      <color theme="1"/>
      <name val="ＭＳ ゴシック"/>
      <family val="3"/>
      <charset val="128"/>
    </font>
    <font>
      <b/>
      <sz val="9"/>
      <color theme="1"/>
      <name val="ＭＳ ゴシック"/>
      <family val="3"/>
      <charset val="128"/>
    </font>
    <font>
      <b/>
      <sz val="11"/>
      <color theme="1"/>
      <name val="ＭＳ ゴシック"/>
      <family val="3"/>
      <charset val="128"/>
    </font>
    <font>
      <b/>
      <sz val="11"/>
      <color theme="1"/>
      <name val="ＭＳ Ｐゴシック"/>
      <family val="3"/>
      <charset val="128"/>
      <scheme val="minor"/>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color theme="1"/>
      <name val="ＭＳ Ｐゴシック"/>
      <family val="3"/>
      <charset val="128"/>
      <scheme val="minor"/>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b/>
      <u/>
      <sz val="24"/>
      <name val="ＭＳ 明朝"/>
      <family val="1"/>
      <charset val="128"/>
    </font>
    <font>
      <b/>
      <sz val="13"/>
      <name val="ＭＳ 明朝"/>
      <family val="1"/>
      <charset val="128"/>
    </font>
    <font>
      <b/>
      <sz val="11"/>
      <color rgb="FFFF0000"/>
      <name val="ＭＳ 明朝"/>
      <family val="1"/>
      <charset val="128"/>
    </font>
    <font>
      <sz val="14"/>
      <color theme="1"/>
      <name val="ＭＳ Ｐ明朝"/>
      <family val="1"/>
      <charset val="128"/>
    </font>
    <font>
      <strike/>
      <sz val="10"/>
      <color theme="1"/>
      <name val="ＭＳ ゴシック"/>
      <family val="3"/>
      <charset val="128"/>
    </font>
    <font>
      <b/>
      <sz val="11"/>
      <color theme="1"/>
      <name val="ＭＳ 明朝"/>
      <family val="1"/>
      <charset val="128"/>
    </font>
    <font>
      <b/>
      <sz val="24"/>
      <name val="ＭＳ 明朝"/>
      <family val="1"/>
      <charset val="128"/>
    </font>
    <font>
      <b/>
      <sz val="9"/>
      <color theme="1"/>
      <name val="ＭＳ Ｐゴシック"/>
      <family val="3"/>
      <charset val="128"/>
      <scheme val="minor"/>
    </font>
    <font>
      <b/>
      <sz val="24"/>
      <color rgb="FFFF0000"/>
      <name val="ＭＳ ゴシック"/>
      <family val="3"/>
      <charset val="128"/>
    </font>
    <font>
      <b/>
      <sz val="11"/>
      <color rgb="FF0070C0"/>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b/>
      <sz val="11"/>
      <color theme="0"/>
      <name val="ＭＳ Ｐゴシック"/>
      <family val="3"/>
      <charset val="128"/>
      <scheme val="minor"/>
    </font>
    <font>
      <b/>
      <sz val="12"/>
      <color rgb="FFFF0000"/>
      <name val="ＭＳ 明朝"/>
      <family val="1"/>
      <charset val="128"/>
    </font>
    <font>
      <sz val="13"/>
      <name val="ＭＳ 明朝"/>
      <family val="1"/>
      <charset val="128"/>
    </font>
    <font>
      <sz val="13"/>
      <name val="ＭＳ Ｐゴシック"/>
      <family val="3"/>
      <charset val="128"/>
    </font>
    <font>
      <b/>
      <sz val="18"/>
      <color rgb="FFFF0000"/>
      <name val="ＭＳ ゴシック"/>
      <family val="3"/>
      <charset val="128"/>
    </font>
    <font>
      <b/>
      <sz val="20"/>
      <color theme="1"/>
      <name val="ＭＳ Ｐゴシック"/>
      <family val="3"/>
      <charset val="128"/>
      <scheme val="minor"/>
    </font>
    <font>
      <b/>
      <sz val="20"/>
      <color rgb="FF00B050"/>
      <name val="ＭＳ Ｐゴシック"/>
      <family val="3"/>
      <charset val="128"/>
      <scheme val="minor"/>
    </font>
    <font>
      <b/>
      <sz val="25"/>
      <color rgb="FF00B050"/>
      <name val="ＭＳ Ｐゴシック"/>
      <family val="3"/>
      <charset val="128"/>
      <scheme val="minor"/>
    </font>
    <font>
      <sz val="11"/>
      <name val="ＭＳ Ｐゴシック"/>
      <family val="3"/>
      <charset val="128"/>
      <scheme val="minor"/>
    </font>
    <font>
      <b/>
      <sz val="11"/>
      <name val="ＭＳ Ｐゴシック"/>
      <family val="3"/>
      <charset val="128"/>
      <scheme val="minor"/>
    </font>
    <font>
      <b/>
      <sz val="16"/>
      <name val="ＭＳ Ｐゴシック"/>
      <family val="3"/>
      <charset val="128"/>
      <scheme val="minor"/>
    </font>
    <font>
      <b/>
      <sz val="9"/>
      <name val="ＭＳ Ｐゴシック"/>
      <family val="3"/>
      <charset val="128"/>
      <scheme val="minor"/>
    </font>
    <font>
      <sz val="10"/>
      <color theme="1"/>
      <name val="ＭＳ Ｐゴシック"/>
      <family val="3"/>
      <charset val="128"/>
      <scheme val="minor"/>
    </font>
    <font>
      <b/>
      <sz val="16"/>
      <color theme="1"/>
      <name val="ＭＳ Ｐゴシック"/>
      <family val="3"/>
      <charset val="128"/>
      <scheme val="minor"/>
    </font>
    <font>
      <sz val="8"/>
      <name val="ＭＳ Ｐゴシック"/>
      <family val="3"/>
      <charset val="128"/>
      <scheme val="minor"/>
    </font>
    <font>
      <sz val="12"/>
      <name val="ＭＳ Ｐゴシック"/>
      <family val="3"/>
      <charset val="128"/>
      <scheme val="minor"/>
    </font>
    <font>
      <b/>
      <sz val="9"/>
      <color theme="1"/>
      <name val="ＭＳ Ｐゴシック"/>
      <family val="3"/>
      <charset val="128"/>
    </font>
    <font>
      <b/>
      <sz val="11"/>
      <color theme="1"/>
      <name val="ＭＳ Ｐゴシック"/>
      <family val="3"/>
      <charset val="128"/>
    </font>
    <font>
      <b/>
      <sz val="11"/>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1"/>
      <color rgb="FFFF0000"/>
      <name val="ＭＳ Ｐゴシック"/>
      <family val="3"/>
      <charset val="128"/>
    </font>
    <font>
      <b/>
      <sz val="16"/>
      <color theme="1"/>
      <name val="ＭＳ Ｐゴシック"/>
      <family val="3"/>
      <charset val="128"/>
    </font>
    <font>
      <sz val="11"/>
      <color theme="1"/>
      <name val="ＭＳ Ｐゴシック"/>
      <family val="3"/>
      <charset val="128"/>
    </font>
    <font>
      <b/>
      <sz val="10"/>
      <color theme="1"/>
      <name val="ＭＳ Ｐゴシック"/>
      <family val="3"/>
      <charset val="128"/>
    </font>
    <font>
      <sz val="10"/>
      <color theme="1"/>
      <name val="ＭＳ Ｐゴシック"/>
      <family val="3"/>
      <charset val="128"/>
    </font>
    <font>
      <sz val="10"/>
      <name val="ＭＳ Ｐゴシック"/>
      <family val="3"/>
      <charset val="128"/>
    </font>
    <font>
      <sz val="11.5"/>
      <name val="ＭＳ 明朝"/>
      <family val="1"/>
      <charset val="128"/>
    </font>
    <font>
      <b/>
      <sz val="26"/>
      <name val="ＭＳ 明朝"/>
      <family val="1"/>
      <charset val="128"/>
    </font>
    <font>
      <sz val="18"/>
      <name val="ＭＳ 明朝"/>
      <family val="1"/>
      <charset val="128"/>
    </font>
    <font>
      <b/>
      <sz val="20"/>
      <name val="ＭＳ 明朝"/>
      <family val="1"/>
      <charset val="128"/>
    </font>
    <font>
      <b/>
      <sz val="14"/>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sz val="10"/>
      <color rgb="FFFF0000"/>
      <name val="ＭＳ Ｐゴシック"/>
      <family val="3"/>
      <charset val="128"/>
      <scheme val="minor"/>
    </font>
    <font>
      <b/>
      <sz val="14"/>
      <color rgb="FFFF0000"/>
      <name val="ＭＳ ゴシック"/>
      <family val="3"/>
      <charset val="128"/>
    </font>
    <font>
      <sz val="9"/>
      <name val="Meiryo UI"/>
      <family val="3"/>
      <charset val="128"/>
    </font>
    <font>
      <sz val="8.5"/>
      <name val="Meiryo UI"/>
      <family val="3"/>
      <charset val="128"/>
    </font>
    <font>
      <sz val="9"/>
      <color theme="1"/>
      <name val="Meiryo UI"/>
      <family val="3"/>
      <charset val="128"/>
    </font>
    <font>
      <sz val="12"/>
      <color indexed="8"/>
      <name val="ＭＳ Ｐゴシック"/>
      <family val="3"/>
      <charset val="128"/>
    </font>
    <font>
      <sz val="8"/>
      <name val="ＭＳ Ｐゴシック"/>
      <family val="3"/>
      <charset val="128"/>
    </font>
    <font>
      <b/>
      <sz val="12"/>
      <color theme="1"/>
      <name val="ＭＳ Ｐゴシック"/>
      <family val="3"/>
      <charset val="128"/>
      <scheme val="minor"/>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
      <patternFill patternType="solid">
        <fgColor indexed="13"/>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medium">
        <color indexed="64"/>
      </top>
      <bottom style="medium">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ck">
        <color rgb="FFFF0000"/>
      </left>
      <right style="thick">
        <color rgb="FFFF0000"/>
      </right>
      <top/>
      <bottom style="medium">
        <color indexed="64"/>
      </bottom>
      <diagonal/>
    </border>
    <border>
      <left style="thick">
        <color rgb="FFFF0000"/>
      </left>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n">
        <color indexed="64"/>
      </right>
      <top/>
      <bottom/>
      <diagonal/>
    </border>
    <border>
      <left/>
      <right style="thick">
        <color indexed="64"/>
      </right>
      <top/>
      <bottom style="thin">
        <color indexed="64"/>
      </bottom>
      <diagonal/>
    </border>
  </borders>
  <cellStyleXfs count="185">
    <xf numFmtId="0" fontId="0" fillId="0" borderId="0">
      <alignment vertical="center"/>
    </xf>
    <xf numFmtId="0" fontId="12" fillId="0" borderId="0">
      <alignment vertical="center"/>
    </xf>
    <xf numFmtId="38" fontId="22" fillId="0" borderId="0" applyFont="0" applyFill="0" applyBorder="0" applyAlignment="0" applyProtection="0">
      <alignment vertical="center"/>
    </xf>
    <xf numFmtId="0" fontId="22" fillId="0" borderId="0"/>
    <xf numFmtId="0" fontId="22"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8" fillId="14" borderId="0" applyNumberFormat="0" applyBorder="0" applyAlignment="0" applyProtection="0">
      <alignment vertical="center"/>
    </xf>
    <xf numFmtId="0" fontId="30" fillId="15"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0" fillId="22" borderId="0" applyNumberFormat="0" applyBorder="0" applyAlignment="0" applyProtection="0">
      <alignment vertical="center"/>
    </xf>
    <xf numFmtId="0" fontId="31" fillId="0" borderId="0" applyNumberFormat="0" applyFill="0" applyBorder="0" applyAlignment="0" applyProtection="0">
      <alignment vertical="center"/>
    </xf>
    <xf numFmtId="0" fontId="32" fillId="23" borderId="27" applyNumberFormat="0" applyAlignment="0" applyProtection="0">
      <alignment vertical="center"/>
    </xf>
    <xf numFmtId="0" fontId="33" fillId="24" borderId="0" applyNumberFormat="0" applyBorder="0" applyAlignment="0" applyProtection="0">
      <alignment vertical="center"/>
    </xf>
    <xf numFmtId="0" fontId="22" fillId="25" borderId="28" applyNumberFormat="0" applyFont="0" applyAlignment="0" applyProtection="0">
      <alignment vertical="center"/>
    </xf>
    <xf numFmtId="0" fontId="34" fillId="0" borderId="29" applyNumberFormat="0" applyFill="0" applyAlignment="0" applyProtection="0">
      <alignment vertical="center"/>
    </xf>
    <xf numFmtId="0" fontId="35" fillId="6" borderId="0" applyNumberFormat="0" applyBorder="0" applyAlignment="0" applyProtection="0">
      <alignment vertical="center"/>
    </xf>
    <xf numFmtId="0" fontId="36" fillId="26" borderId="30" applyNumberFormat="0" applyAlignment="0" applyProtection="0">
      <alignment vertical="center"/>
    </xf>
    <xf numFmtId="0" fontId="37" fillId="0" borderId="0" applyNumberFormat="0" applyFill="0" applyBorder="0" applyAlignment="0" applyProtection="0">
      <alignment vertical="center"/>
    </xf>
    <xf numFmtId="0" fontId="38" fillId="0" borderId="31" applyNumberFormat="0" applyFill="0" applyAlignment="0" applyProtection="0">
      <alignment vertical="center"/>
    </xf>
    <xf numFmtId="0" fontId="39" fillId="0" borderId="32" applyNumberFormat="0" applyFill="0" applyAlignment="0" applyProtection="0">
      <alignment vertical="center"/>
    </xf>
    <xf numFmtId="0" fontId="40" fillId="0" borderId="33" applyNumberFormat="0" applyFill="0" applyAlignment="0" applyProtection="0">
      <alignment vertical="center"/>
    </xf>
    <xf numFmtId="0" fontId="40" fillId="0" borderId="0" applyNumberFormat="0" applyFill="0" applyBorder="0" applyAlignment="0" applyProtection="0">
      <alignment vertical="center"/>
    </xf>
    <xf numFmtId="0" fontId="16" fillId="0" borderId="34" applyNumberFormat="0" applyFill="0" applyAlignment="0" applyProtection="0">
      <alignment vertical="center"/>
    </xf>
    <xf numFmtId="0" fontId="41" fillId="26" borderId="35" applyNumberFormat="0" applyAlignment="0" applyProtection="0">
      <alignment vertical="center"/>
    </xf>
    <xf numFmtId="0" fontId="42" fillId="0" borderId="0" applyNumberFormat="0" applyFill="0" applyBorder="0" applyAlignment="0" applyProtection="0">
      <alignment vertical="center"/>
    </xf>
    <xf numFmtId="0" fontId="43" fillId="10" borderId="30" applyNumberFormat="0" applyAlignment="0" applyProtection="0">
      <alignment vertical="center"/>
    </xf>
    <xf numFmtId="0" fontId="44" fillId="7" borderId="0" applyNumberFormat="0" applyBorder="0" applyAlignment="0" applyProtection="0">
      <alignment vertical="center"/>
    </xf>
    <xf numFmtId="0" fontId="11" fillId="0" borderId="0">
      <alignment vertical="center"/>
    </xf>
    <xf numFmtId="0" fontId="22" fillId="0" borderId="0">
      <alignment vertical="center"/>
    </xf>
    <xf numFmtId="0" fontId="11" fillId="0" borderId="0">
      <alignment vertical="center"/>
    </xf>
    <xf numFmtId="0" fontId="10" fillId="0" borderId="0">
      <alignment vertical="center"/>
    </xf>
    <xf numFmtId="38" fontId="22" fillId="0" borderId="0" applyFont="0" applyFill="0" applyBorder="0" applyAlignment="0" applyProtection="0">
      <alignment vertical="center"/>
    </xf>
    <xf numFmtId="0" fontId="48" fillId="0" borderId="0">
      <alignment vertical="center"/>
    </xf>
    <xf numFmtId="6" fontId="48" fillId="0" borderId="0" applyFont="0" applyFill="0" applyBorder="0" applyAlignment="0" applyProtection="0">
      <alignment vertical="center"/>
    </xf>
    <xf numFmtId="38" fontId="48" fillId="0" borderId="0" applyFont="0" applyFill="0" applyBorder="0" applyAlignment="0" applyProtection="0">
      <alignment vertical="center"/>
    </xf>
    <xf numFmtId="9" fontId="48" fillId="0" borderId="0" applyFont="0" applyFill="0" applyBorder="0" applyAlignment="0" applyProtection="0">
      <alignment vertical="center"/>
    </xf>
    <xf numFmtId="0" fontId="49" fillId="0" borderId="0" applyNumberFormat="0" applyFill="0" applyBorder="0" applyAlignment="0" applyProtection="0">
      <alignment vertical="center"/>
    </xf>
    <xf numFmtId="0" fontId="9" fillId="0" borderId="0">
      <alignment vertical="center"/>
    </xf>
    <xf numFmtId="0" fontId="8" fillId="0" borderId="0">
      <alignment vertical="center"/>
    </xf>
    <xf numFmtId="0" fontId="22" fillId="25" borderId="41" applyNumberFormat="0" applyFont="0" applyAlignment="0" applyProtection="0">
      <alignment vertical="center"/>
    </xf>
    <xf numFmtId="0" fontId="36" fillId="26" borderId="42" applyNumberFormat="0" applyAlignment="0" applyProtection="0">
      <alignment vertical="center"/>
    </xf>
    <xf numFmtId="0" fontId="16" fillId="0" borderId="43" applyNumberFormat="0" applyFill="0" applyAlignment="0" applyProtection="0">
      <alignment vertical="center"/>
    </xf>
    <xf numFmtId="0" fontId="41" fillId="26" borderId="44" applyNumberFormat="0" applyAlignment="0" applyProtection="0">
      <alignment vertical="center"/>
    </xf>
    <xf numFmtId="0" fontId="43" fillId="10" borderId="42"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6" fontId="48" fillId="0" borderId="0" applyFont="0" applyFill="0" applyBorder="0" applyAlignment="0" applyProtection="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7" fillId="0" borderId="0">
      <alignment vertical="center"/>
    </xf>
    <xf numFmtId="0" fontId="7" fillId="0" borderId="0">
      <alignment vertical="center"/>
    </xf>
    <xf numFmtId="0" fontId="22" fillId="25" borderId="45" applyNumberFormat="0" applyFont="0" applyAlignment="0" applyProtection="0">
      <alignment vertical="center"/>
    </xf>
    <xf numFmtId="0" fontId="36" fillId="26" borderId="46" applyNumberFormat="0" applyAlignment="0" applyProtection="0">
      <alignment vertical="center"/>
    </xf>
    <xf numFmtId="0" fontId="16" fillId="0" borderId="47" applyNumberFormat="0" applyFill="0" applyAlignment="0" applyProtection="0">
      <alignment vertical="center"/>
    </xf>
    <xf numFmtId="0" fontId="41" fillId="26" borderId="48" applyNumberFormat="0" applyAlignment="0" applyProtection="0">
      <alignment vertical="center"/>
    </xf>
    <xf numFmtId="0" fontId="43" fillId="10" borderId="46" applyNumberFormat="0" applyAlignment="0" applyProtection="0">
      <alignment vertical="center"/>
    </xf>
    <xf numFmtId="0" fontId="7" fillId="0" borderId="0">
      <alignment vertical="center"/>
    </xf>
    <xf numFmtId="0" fontId="7" fillId="0" borderId="0">
      <alignment vertical="center"/>
    </xf>
    <xf numFmtId="0" fontId="7" fillId="0" borderId="0">
      <alignment vertical="center"/>
    </xf>
    <xf numFmtId="6" fontId="48" fillId="0" borderId="0" applyFont="0" applyFill="0" applyBorder="0" applyAlignment="0" applyProtection="0">
      <alignment vertical="center"/>
    </xf>
    <xf numFmtId="0" fontId="65" fillId="0" borderId="0" applyNumberFormat="0" applyFill="0" applyBorder="0" applyAlignment="0" applyProtection="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6" fillId="0" borderId="0">
      <alignment vertical="center"/>
    </xf>
    <xf numFmtId="0" fontId="6"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8" fillId="0" borderId="0" applyFont="0" applyFill="0" applyBorder="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22" fillId="25" borderId="49" applyNumberFormat="0" applyFont="0" applyAlignment="0" applyProtection="0">
      <alignment vertical="center"/>
    </xf>
    <xf numFmtId="0" fontId="36" fillId="26" borderId="50" applyNumberFormat="0" applyAlignment="0" applyProtection="0">
      <alignment vertical="center"/>
    </xf>
    <xf numFmtId="0" fontId="16" fillId="0" borderId="51" applyNumberFormat="0" applyFill="0" applyAlignment="0" applyProtection="0">
      <alignment vertical="center"/>
    </xf>
    <xf numFmtId="0" fontId="41" fillId="26" borderId="52" applyNumberFormat="0" applyAlignment="0" applyProtection="0">
      <alignment vertical="center"/>
    </xf>
    <xf numFmtId="0" fontId="43" fillId="10" borderId="50"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2" fillId="0" borderId="0"/>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48"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54">
    <xf numFmtId="0" fontId="0" fillId="0" borderId="0" xfId="0">
      <alignment vertical="center"/>
    </xf>
    <xf numFmtId="3" fontId="25" fillId="0" borderId="1" xfId="110" applyNumberFormat="1" applyFont="1" applyBorder="1" applyAlignment="1">
      <alignment horizontal="right" vertical="center"/>
    </xf>
    <xf numFmtId="0" fontId="25" fillId="0" borderId="1" xfId="110" applyFont="1" applyBorder="1" applyAlignment="1">
      <alignment horizontal="right" vertical="center"/>
    </xf>
    <xf numFmtId="0" fontId="25" fillId="0" borderId="15" xfId="110" applyFont="1" applyBorder="1" applyAlignment="1">
      <alignment horizontal="right" vertical="center"/>
    </xf>
    <xf numFmtId="3" fontId="25" fillId="0" borderId="15" xfId="110" applyNumberFormat="1" applyFont="1" applyBorder="1" applyAlignment="1">
      <alignment horizontal="right" vertical="center"/>
    </xf>
    <xf numFmtId="0" fontId="25" fillId="0" borderId="0" xfId="110" applyFont="1">
      <alignment vertical="center"/>
    </xf>
    <xf numFmtId="0" fontId="27" fillId="4" borderId="9" xfId="110" applyFont="1" applyFill="1" applyBorder="1" applyAlignment="1">
      <alignment horizontal="center" vertical="center" wrapText="1"/>
    </xf>
    <xf numFmtId="0" fontId="28" fillId="4" borderId="9" xfId="110" applyFont="1" applyFill="1" applyBorder="1" applyAlignment="1">
      <alignment horizontal="center" vertical="center"/>
    </xf>
    <xf numFmtId="0" fontId="26" fillId="28" borderId="18" xfId="110" applyFont="1" applyFill="1" applyBorder="1">
      <alignment vertical="center"/>
    </xf>
    <xf numFmtId="0" fontId="26" fillId="28" borderId="18" xfId="110" applyFont="1" applyFill="1" applyBorder="1" applyAlignment="1">
      <alignment vertical="center" wrapText="1"/>
    </xf>
    <xf numFmtId="0" fontId="26" fillId="28" borderId="19" xfId="110" applyFont="1" applyFill="1" applyBorder="1">
      <alignment vertical="center"/>
    </xf>
    <xf numFmtId="0" fontId="26" fillId="28" borderId="19" xfId="110" applyFont="1" applyFill="1" applyBorder="1" applyAlignment="1">
      <alignment vertical="center" wrapText="1"/>
    </xf>
    <xf numFmtId="180" fontId="28" fillId="0" borderId="0" xfId="110" applyNumberFormat="1" applyFont="1" applyAlignment="1">
      <alignment horizontal="right" vertical="center"/>
    </xf>
    <xf numFmtId="0" fontId="25" fillId="0" borderId="1" xfId="110" applyFont="1" applyBorder="1" applyProtection="1">
      <alignment vertical="center"/>
      <protection locked="0"/>
    </xf>
    <xf numFmtId="0" fontId="25" fillId="0" borderId="15" xfId="110" applyFont="1" applyBorder="1" applyProtection="1">
      <alignment vertical="center"/>
      <protection locked="0"/>
    </xf>
    <xf numFmtId="0" fontId="25" fillId="30" borderId="25" xfId="1" applyFont="1" applyFill="1" applyBorder="1">
      <alignment vertical="center"/>
    </xf>
    <xf numFmtId="0" fontId="25" fillId="30" borderId="18" xfId="1" applyFont="1" applyFill="1" applyBorder="1">
      <alignment vertical="center"/>
    </xf>
    <xf numFmtId="0" fontId="25" fillId="30" borderId="19" xfId="1" applyFont="1" applyFill="1" applyBorder="1">
      <alignment vertical="center"/>
    </xf>
    <xf numFmtId="0" fontId="28" fillId="0" borderId="0" xfId="110" applyFont="1">
      <alignment vertical="center"/>
    </xf>
    <xf numFmtId="0" fontId="25" fillId="30" borderId="66" xfId="1" applyFont="1" applyFill="1" applyBorder="1" applyAlignment="1">
      <alignment horizontal="left" vertical="center"/>
    </xf>
    <xf numFmtId="0" fontId="25" fillId="30" borderId="68" xfId="1" applyFont="1" applyFill="1" applyBorder="1" applyAlignment="1">
      <alignment horizontal="right" vertical="center"/>
    </xf>
    <xf numFmtId="0" fontId="28" fillId="4" borderId="9" xfId="1" applyFont="1" applyFill="1" applyBorder="1" applyAlignment="1">
      <alignment horizontal="center" vertical="center"/>
    </xf>
    <xf numFmtId="0" fontId="28" fillId="4" borderId="1" xfId="1" applyFont="1" applyFill="1" applyBorder="1" applyAlignment="1">
      <alignment horizontal="center" vertical="center"/>
    </xf>
    <xf numFmtId="0" fontId="28" fillId="4" borderId="69" xfId="1" applyFont="1" applyFill="1" applyBorder="1" applyAlignment="1">
      <alignment horizontal="center" vertical="center"/>
    </xf>
    <xf numFmtId="0" fontId="86" fillId="0" borderId="0" xfId="0" applyFont="1">
      <alignment vertical="center"/>
    </xf>
    <xf numFmtId="0" fontId="25" fillId="0" borderId="0" xfId="56" applyFont="1">
      <alignment vertical="center"/>
    </xf>
    <xf numFmtId="0" fontId="96" fillId="0" borderId="0" xfId="0" applyFont="1" applyAlignment="1">
      <alignment horizontal="left" vertical="center" wrapText="1"/>
    </xf>
    <xf numFmtId="0" fontId="99" fillId="0" borderId="0" xfId="0" applyFont="1" applyAlignment="1">
      <alignment vertical="center" wrapText="1"/>
    </xf>
    <xf numFmtId="0" fontId="99" fillId="0" borderId="0" xfId="0" applyFont="1">
      <alignment vertical="center"/>
    </xf>
    <xf numFmtId="0" fontId="97" fillId="0" borderId="0" xfId="56" applyFont="1">
      <alignment vertical="center"/>
    </xf>
    <xf numFmtId="0" fontId="89" fillId="0" borderId="0" xfId="0" applyFont="1" applyProtection="1">
      <alignment vertical="center"/>
      <protection hidden="1"/>
    </xf>
    <xf numFmtId="0" fontId="86" fillId="0" borderId="0" xfId="0" applyFont="1" applyProtection="1">
      <alignment vertical="center"/>
      <protection hidden="1"/>
    </xf>
    <xf numFmtId="0" fontId="86" fillId="0" borderId="0" xfId="0" applyFont="1" applyAlignment="1" applyProtection="1">
      <alignment horizontal="center" vertical="center"/>
      <protection hidden="1"/>
    </xf>
    <xf numFmtId="0" fontId="86" fillId="0" borderId="0" xfId="50" applyNumberFormat="1" applyFont="1" applyFill="1" applyAlignment="1" applyProtection="1">
      <alignment horizontal="center" vertical="center"/>
      <protection hidden="1"/>
    </xf>
    <xf numFmtId="0" fontId="86" fillId="0" borderId="0" xfId="2" applyNumberFormat="1" applyFont="1" applyFill="1" applyProtection="1">
      <alignment vertical="center"/>
      <protection hidden="1"/>
    </xf>
    <xf numFmtId="0" fontId="77" fillId="0" borderId="0" xfId="50" applyNumberFormat="1" applyFont="1" applyFill="1" applyAlignment="1" applyProtection="1">
      <alignment horizontal="center" vertical="center"/>
      <protection hidden="1"/>
    </xf>
    <xf numFmtId="0" fontId="86" fillId="0" borderId="7" xfId="2" applyNumberFormat="1" applyFont="1" applyFill="1" applyBorder="1" applyProtection="1">
      <alignment vertical="center"/>
      <protection hidden="1"/>
    </xf>
    <xf numFmtId="0" fontId="86" fillId="2" borderId="1" xfId="50" applyNumberFormat="1" applyFont="1" applyFill="1" applyBorder="1" applyAlignment="1" applyProtection="1">
      <alignment horizontal="center" vertical="center"/>
      <protection hidden="1"/>
    </xf>
    <xf numFmtId="0" fontId="86" fillId="28" borderId="1" xfId="50" applyNumberFormat="1" applyFont="1" applyFill="1" applyBorder="1" applyAlignment="1" applyProtection="1">
      <alignment horizontal="center" vertical="center"/>
      <protection hidden="1"/>
    </xf>
    <xf numFmtId="0" fontId="86" fillId="3" borderId="1" xfId="0" applyFont="1" applyFill="1" applyBorder="1" applyAlignment="1" applyProtection="1">
      <alignment horizontal="center" vertical="center"/>
      <protection hidden="1"/>
    </xf>
    <xf numFmtId="0" fontId="46" fillId="3" borderId="1" xfId="3" applyFont="1" applyFill="1" applyBorder="1" applyAlignment="1" applyProtection="1">
      <alignment horizontal="center" vertical="center" wrapText="1" shrinkToFit="1"/>
      <protection hidden="1"/>
    </xf>
    <xf numFmtId="0" fontId="86" fillId="3" borderId="1" xfId="50" applyNumberFormat="1" applyFont="1" applyFill="1" applyBorder="1" applyAlignment="1" applyProtection="1">
      <alignment horizontal="center" vertical="center" wrapText="1"/>
      <protection hidden="1"/>
    </xf>
    <xf numFmtId="0" fontId="22" fillId="2" borderId="1" xfId="0" applyFont="1" applyFill="1" applyBorder="1" applyAlignment="1" applyProtection="1">
      <alignment horizontal="center" vertical="center" wrapText="1"/>
      <protection hidden="1"/>
    </xf>
    <xf numFmtId="0" fontId="22" fillId="28" borderId="2" xfId="0" applyFont="1" applyFill="1" applyBorder="1" applyAlignment="1" applyProtection="1">
      <alignment horizontal="center" vertical="center" wrapText="1"/>
      <protection hidden="1"/>
    </xf>
    <xf numFmtId="38" fontId="87" fillId="37" borderId="75" xfId="50" applyFont="1" applyFill="1" applyBorder="1" applyAlignment="1" applyProtection="1">
      <alignment horizontal="center" vertical="center"/>
      <protection hidden="1"/>
    </xf>
    <xf numFmtId="0" fontId="92" fillId="3" borderId="4" xfId="0"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protection hidden="1"/>
    </xf>
    <xf numFmtId="0" fontId="93" fillId="3" borderId="1" xfId="3" applyFont="1" applyFill="1" applyBorder="1" applyAlignment="1" applyProtection="1">
      <alignment horizontal="center" vertical="center" shrinkToFit="1"/>
      <protection hidden="1"/>
    </xf>
    <xf numFmtId="178" fontId="86" fillId="0" borderId="1" xfId="2" applyNumberFormat="1" applyFont="1" applyFill="1" applyBorder="1" applyAlignment="1" applyProtection="1">
      <alignment horizontal="center" vertical="center"/>
      <protection hidden="1"/>
    </xf>
    <xf numFmtId="179" fontId="86" fillId="0" borderId="1" xfId="2" applyNumberFormat="1" applyFont="1" applyFill="1" applyBorder="1" applyProtection="1">
      <alignment vertical="center"/>
      <protection hidden="1"/>
    </xf>
    <xf numFmtId="179" fontId="22" fillId="2" borderId="1" xfId="2" applyNumberFormat="1" applyFont="1" applyFill="1" applyBorder="1" applyProtection="1">
      <alignment vertical="center"/>
      <protection hidden="1"/>
    </xf>
    <xf numFmtId="179" fontId="87" fillId="37" borderId="76" xfId="2" applyNumberFormat="1" applyFont="1" applyFill="1" applyBorder="1" applyProtection="1">
      <alignment vertical="center"/>
      <protection hidden="1"/>
    </xf>
    <xf numFmtId="0" fontId="28" fillId="0" borderId="0" xfId="110" applyFont="1" applyAlignment="1">
      <alignment horizontal="right" vertical="center"/>
    </xf>
    <xf numFmtId="0" fontId="65" fillId="0" borderId="0" xfId="88" applyAlignment="1">
      <alignment vertical="center"/>
    </xf>
    <xf numFmtId="0" fontId="28" fillId="0" borderId="0" xfId="56" applyFont="1">
      <alignment vertical="center"/>
    </xf>
    <xf numFmtId="0" fontId="28" fillId="2" borderId="0" xfId="110" applyFont="1" applyFill="1">
      <alignment vertical="center"/>
    </xf>
    <xf numFmtId="0" fontId="115" fillId="2" borderId="0" xfId="110" applyFont="1" applyFill="1">
      <alignment vertical="center"/>
    </xf>
    <xf numFmtId="0" fontId="83" fillId="0" borderId="0" xfId="180" applyFont="1" applyAlignment="1" applyProtection="1">
      <alignment horizontal="center" vertical="center"/>
      <protection hidden="1"/>
    </xf>
    <xf numFmtId="0" fontId="48" fillId="0" borderId="0" xfId="180" applyFont="1" applyProtection="1">
      <alignment vertical="center"/>
      <protection hidden="1"/>
    </xf>
    <xf numFmtId="0" fontId="29" fillId="0" borderId="0" xfId="180" applyFont="1" applyProtection="1">
      <alignment vertical="center"/>
      <protection hidden="1"/>
    </xf>
    <xf numFmtId="0" fontId="48" fillId="0" borderId="0" xfId="180" applyFont="1">
      <alignment vertical="center"/>
    </xf>
    <xf numFmtId="180" fontId="29" fillId="0" borderId="0" xfId="181" applyNumberFormat="1" applyFont="1" applyAlignment="1" applyProtection="1">
      <alignment horizontal="right" vertical="center"/>
      <protection hidden="1"/>
    </xf>
    <xf numFmtId="0" fontId="73" fillId="34" borderId="9" xfId="180" applyFont="1" applyFill="1" applyBorder="1" applyAlignment="1" applyProtection="1">
      <alignment horizontal="center" vertical="center" wrapText="1"/>
      <protection hidden="1"/>
    </xf>
    <xf numFmtId="0" fontId="29" fillId="34" borderId="9" xfId="180" applyFont="1" applyFill="1" applyBorder="1" applyAlignment="1" applyProtection="1">
      <alignment horizontal="center" vertical="center"/>
      <protection hidden="1"/>
    </xf>
    <xf numFmtId="0" fontId="29" fillId="0" borderId="0" xfId="180" applyFont="1" applyAlignment="1" applyProtection="1">
      <alignment horizontal="center" vertical="center"/>
      <protection hidden="1"/>
    </xf>
    <xf numFmtId="0" fontId="73" fillId="34" borderId="1" xfId="180" applyFont="1" applyFill="1" applyBorder="1" applyAlignment="1" applyProtection="1">
      <alignment horizontal="center" vertical="center" wrapText="1"/>
      <protection hidden="1"/>
    </xf>
    <xf numFmtId="0" fontId="73" fillId="32" borderId="1" xfId="180" applyFont="1" applyFill="1" applyBorder="1" applyAlignment="1" applyProtection="1">
      <alignment horizontal="center" vertical="center" wrapText="1"/>
      <protection hidden="1"/>
    </xf>
    <xf numFmtId="0" fontId="73" fillId="33" borderId="1" xfId="180" applyFont="1" applyFill="1" applyBorder="1" applyAlignment="1" applyProtection="1">
      <alignment horizontal="center" vertical="center" wrapText="1"/>
      <protection hidden="1"/>
    </xf>
    <xf numFmtId="0" fontId="73" fillId="0" borderId="0" xfId="180" applyFont="1" applyProtection="1">
      <alignment vertical="center"/>
      <protection hidden="1"/>
    </xf>
    <xf numFmtId="3" fontId="48" fillId="0" borderId="1" xfId="181" applyNumberFormat="1" applyFont="1" applyBorder="1" applyAlignment="1" applyProtection="1">
      <alignment horizontal="right" vertical="center"/>
      <protection hidden="1"/>
    </xf>
    <xf numFmtId="0" fontId="48" fillId="0" borderId="1" xfId="181" applyFont="1" applyBorder="1" applyProtection="1">
      <alignment vertical="center"/>
      <protection hidden="1"/>
    </xf>
    <xf numFmtId="178" fontId="29" fillId="0" borderId="1" xfId="180" applyNumberFormat="1" applyFont="1" applyBorder="1" applyProtection="1">
      <alignment vertical="center"/>
      <protection hidden="1"/>
    </xf>
    <xf numFmtId="179" fontId="29" fillId="32" borderId="1" xfId="180" applyNumberFormat="1" applyFont="1" applyFill="1" applyBorder="1" applyProtection="1">
      <alignment vertical="center"/>
      <protection hidden="1"/>
    </xf>
    <xf numFmtId="179" fontId="29" fillId="0" borderId="1" xfId="180" applyNumberFormat="1" applyFont="1" applyBorder="1" applyProtection="1">
      <alignment vertical="center"/>
      <protection hidden="1"/>
    </xf>
    <xf numFmtId="179" fontId="29" fillId="33" borderId="1" xfId="180" applyNumberFormat="1" applyFont="1" applyFill="1" applyBorder="1" applyProtection="1">
      <alignment vertical="center"/>
      <protection hidden="1"/>
    </xf>
    <xf numFmtId="3" fontId="25" fillId="0" borderId="1" xfId="181" applyNumberFormat="1" applyFont="1" applyBorder="1" applyAlignment="1">
      <alignment horizontal="right" vertical="center"/>
    </xf>
    <xf numFmtId="182" fontId="29" fillId="32" borderId="1" xfId="180" applyNumberFormat="1" applyFont="1" applyFill="1" applyBorder="1" applyProtection="1">
      <alignment vertical="center"/>
      <protection hidden="1"/>
    </xf>
    <xf numFmtId="0" fontId="48" fillId="0" borderId="1" xfId="181" applyFont="1" applyBorder="1" applyAlignment="1" applyProtection="1">
      <alignment horizontal="right" vertical="center"/>
      <protection hidden="1"/>
    </xf>
    <xf numFmtId="0" fontId="48" fillId="0" borderId="15" xfId="181" applyFont="1" applyBorder="1" applyAlignment="1" applyProtection="1">
      <alignment horizontal="right" vertical="center"/>
      <protection hidden="1"/>
    </xf>
    <xf numFmtId="179" fontId="29" fillId="31" borderId="1" xfId="180" applyNumberFormat="1" applyFont="1" applyFill="1" applyBorder="1" applyProtection="1">
      <alignment vertical="center"/>
      <protection hidden="1"/>
    </xf>
    <xf numFmtId="0" fontId="45" fillId="34" borderId="18" xfId="181" applyFont="1" applyFill="1" applyBorder="1" applyProtection="1">
      <alignment vertical="center"/>
      <protection hidden="1"/>
    </xf>
    <xf numFmtId="0" fontId="45" fillId="34" borderId="19" xfId="181" applyFont="1" applyFill="1" applyBorder="1" applyProtection="1">
      <alignment vertical="center"/>
      <protection hidden="1"/>
    </xf>
    <xf numFmtId="178" fontId="29" fillId="34" borderId="1" xfId="180" applyNumberFormat="1" applyFont="1" applyFill="1" applyBorder="1" applyProtection="1">
      <alignment vertical="center"/>
      <protection hidden="1"/>
    </xf>
    <xf numFmtId="179" fontId="29" fillId="34" borderId="1" xfId="180" applyNumberFormat="1" applyFont="1" applyFill="1" applyBorder="1" applyProtection="1">
      <alignment vertical="center"/>
      <protection hidden="1"/>
    </xf>
    <xf numFmtId="0" fontId="45" fillId="0" borderId="0" xfId="180" applyFont="1" applyProtection="1">
      <alignment vertical="center"/>
      <protection hidden="1"/>
    </xf>
    <xf numFmtId="179" fontId="29" fillId="32" borderId="55" xfId="180" applyNumberFormat="1" applyFont="1" applyFill="1" applyBorder="1" applyProtection="1">
      <alignment vertical="center"/>
      <protection hidden="1"/>
    </xf>
    <xf numFmtId="179" fontId="29" fillId="33" borderId="55" xfId="180" applyNumberFormat="1" applyFont="1" applyFill="1" applyBorder="1" applyProtection="1">
      <alignment vertical="center"/>
      <protection hidden="1"/>
    </xf>
    <xf numFmtId="179" fontId="29" fillId="32" borderId="80" xfId="180" applyNumberFormat="1" applyFont="1" applyFill="1" applyBorder="1" applyAlignment="1" applyProtection="1">
      <alignment horizontal="center" vertical="center"/>
      <protection hidden="1"/>
    </xf>
    <xf numFmtId="179" fontId="29" fillId="33" borderId="80" xfId="180" applyNumberFormat="1" applyFont="1" applyFill="1" applyBorder="1" applyAlignment="1" applyProtection="1">
      <alignment horizontal="center" vertical="center"/>
      <protection hidden="1"/>
    </xf>
    <xf numFmtId="179" fontId="29" fillId="32" borderId="57" xfId="180" applyNumberFormat="1" applyFont="1" applyFill="1" applyBorder="1" applyAlignment="1" applyProtection="1">
      <alignment horizontal="center" vertical="center"/>
      <protection hidden="1"/>
    </xf>
    <xf numFmtId="179" fontId="29" fillId="33" borderId="57"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45" fillId="34" borderId="18" xfId="181" applyFont="1" applyFill="1" applyBorder="1" applyAlignment="1" applyProtection="1">
      <alignment vertical="center" wrapText="1"/>
      <protection hidden="1"/>
    </xf>
    <xf numFmtId="0" fontId="45" fillId="34" borderId="19" xfId="181" applyFont="1" applyFill="1" applyBorder="1" applyAlignment="1" applyProtection="1">
      <alignment vertical="center" wrapText="1"/>
      <protection hidden="1"/>
    </xf>
    <xf numFmtId="3" fontId="48" fillId="0" borderId="15" xfId="181" applyNumberFormat="1" applyFont="1" applyBorder="1" applyAlignment="1" applyProtection="1">
      <alignment horizontal="right" vertical="center"/>
      <protection hidden="1"/>
    </xf>
    <xf numFmtId="179" fontId="29" fillId="32" borderId="80" xfId="180" applyNumberFormat="1" applyFont="1" applyFill="1" applyBorder="1" applyProtection="1">
      <alignment vertical="center"/>
      <protection hidden="1"/>
    </xf>
    <xf numFmtId="179" fontId="29" fillId="33" borderId="80" xfId="180" applyNumberFormat="1" applyFont="1" applyFill="1" applyBorder="1" applyProtection="1">
      <alignment vertical="center"/>
      <protection hidden="1"/>
    </xf>
    <xf numFmtId="0" fontId="102" fillId="0" borderId="0" xfId="180" applyFont="1" applyProtection="1">
      <alignment vertical="center"/>
      <protection hidden="1"/>
    </xf>
    <xf numFmtId="0" fontId="29" fillId="2" borderId="54" xfId="180" applyFont="1" applyFill="1" applyBorder="1" applyAlignment="1" applyProtection="1">
      <alignment horizontal="center" vertical="center"/>
      <protection hidden="1"/>
    </xf>
    <xf numFmtId="178" fontId="29" fillId="2" borderId="53" xfId="180" applyNumberFormat="1" applyFont="1" applyFill="1" applyBorder="1" applyProtection="1">
      <alignment vertical="center"/>
      <protection hidden="1"/>
    </xf>
    <xf numFmtId="179" fontId="29" fillId="32" borderId="38" xfId="180" applyNumberFormat="1" applyFont="1" applyFill="1" applyBorder="1" applyAlignment="1" applyProtection="1">
      <alignment vertical="center" wrapText="1"/>
      <protection hidden="1"/>
    </xf>
    <xf numFmtId="179" fontId="29" fillId="0" borderId="39" xfId="180" applyNumberFormat="1" applyFont="1" applyBorder="1" applyAlignment="1" applyProtection="1">
      <alignment horizontal="center" vertical="center"/>
      <protection hidden="1"/>
    </xf>
    <xf numFmtId="179" fontId="29" fillId="33" borderId="54" xfId="180" applyNumberFormat="1" applyFont="1" applyFill="1" applyBorder="1" applyAlignment="1" applyProtection="1">
      <alignment vertical="center" wrapText="1"/>
      <protection hidden="1"/>
    </xf>
    <xf numFmtId="179" fontId="29" fillId="0" borderId="53" xfId="180" applyNumberFormat="1" applyFont="1" applyBorder="1" applyAlignment="1" applyProtection="1">
      <alignment horizontal="center" vertical="center"/>
      <protection hidden="1"/>
    </xf>
    <xf numFmtId="0" fontId="102" fillId="0" borderId="0" xfId="180" applyFont="1">
      <alignment vertical="center"/>
    </xf>
    <xf numFmtId="0" fontId="48" fillId="0" borderId="0" xfId="180" applyFont="1" applyAlignment="1" applyProtection="1">
      <alignment horizontal="center" vertical="center"/>
      <protection hidden="1"/>
    </xf>
    <xf numFmtId="0" fontId="48" fillId="4" borderId="1" xfId="180" applyFont="1" applyFill="1" applyBorder="1" applyAlignment="1" applyProtection="1">
      <alignment horizontal="center" vertical="center"/>
      <protection hidden="1"/>
    </xf>
    <xf numFmtId="0" fontId="48" fillId="0" borderId="1" xfId="180" applyFont="1" applyBorder="1" applyAlignment="1" applyProtection="1">
      <alignment horizontal="center" vertical="center"/>
      <protection hidden="1"/>
    </xf>
    <xf numFmtId="0" fontId="29" fillId="0" borderId="0" xfId="180" applyFont="1">
      <alignment vertical="center"/>
    </xf>
    <xf numFmtId="0" fontId="48" fillId="0" borderId="1" xfId="180" applyFont="1" applyBorder="1" applyProtection="1">
      <alignment vertical="center"/>
      <protection hidden="1"/>
    </xf>
    <xf numFmtId="0" fontId="103" fillId="0" borderId="0" xfId="180" applyFont="1">
      <alignment vertical="center"/>
    </xf>
    <xf numFmtId="0" fontId="103" fillId="0" borderId="0" xfId="180" applyFont="1" applyAlignment="1">
      <alignment vertical="center" wrapText="1"/>
    </xf>
    <xf numFmtId="0" fontId="45" fillId="0" borderId="0" xfId="180" applyFont="1">
      <alignment vertical="center"/>
    </xf>
    <xf numFmtId="0" fontId="78" fillId="35" borderId="1" xfId="180" applyFont="1" applyFill="1" applyBorder="1" applyAlignment="1">
      <alignment horizontal="center" vertical="center" shrinkToFit="1"/>
    </xf>
    <xf numFmtId="6" fontId="75" fillId="0" borderId="1" xfId="180" applyNumberFormat="1" applyFont="1" applyBorder="1" applyAlignment="1">
      <alignment horizontal="center" vertical="center"/>
    </xf>
    <xf numFmtId="0" fontId="102" fillId="4" borderId="15" xfId="180" applyFont="1" applyFill="1" applyBorder="1" applyAlignment="1" applyProtection="1">
      <alignment horizontal="center" vertical="center"/>
      <protection hidden="1"/>
    </xf>
    <xf numFmtId="0" fontId="78" fillId="36" borderId="1" xfId="180" applyFont="1" applyFill="1" applyBorder="1" applyAlignment="1">
      <alignment horizontal="center" vertical="center" shrinkToFit="1"/>
    </xf>
    <xf numFmtId="6" fontId="76" fillId="0" borderId="1" xfId="180" applyNumberFormat="1" applyFont="1" applyBorder="1" applyAlignment="1">
      <alignment horizontal="center" vertical="center"/>
    </xf>
    <xf numFmtId="0" fontId="48" fillId="0" borderId="7" xfId="180" applyFont="1" applyBorder="1" applyProtection="1">
      <alignment vertical="center"/>
      <protection hidden="1"/>
    </xf>
    <xf numFmtId="179" fontId="102" fillId="28" borderId="2" xfId="180" applyNumberFormat="1" applyFont="1" applyFill="1" applyBorder="1" applyProtection="1">
      <alignment vertical="center"/>
      <protection hidden="1"/>
    </xf>
    <xf numFmtId="181" fontId="48" fillId="0" borderId="4" xfId="180" applyNumberFormat="1" applyFont="1" applyBorder="1" applyAlignment="1" applyProtection="1">
      <alignment horizontal="center" vertical="center"/>
      <protection hidden="1"/>
    </xf>
    <xf numFmtId="0" fontId="48" fillId="0" borderId="1" xfId="180" applyFont="1" applyBorder="1" applyAlignment="1" applyProtection="1">
      <alignment vertical="center" shrinkToFit="1"/>
      <protection hidden="1"/>
    </xf>
    <xf numFmtId="0" fontId="29" fillId="0" borderId="1" xfId="180" applyFont="1" applyBorder="1" applyProtection="1">
      <alignment vertical="center"/>
      <protection hidden="1"/>
    </xf>
    <xf numFmtId="0" fontId="29" fillId="2" borderId="1" xfId="180" applyFont="1" applyFill="1" applyBorder="1" applyAlignment="1" applyProtection="1">
      <alignment horizontal="center" vertical="center"/>
      <protection hidden="1"/>
    </xf>
    <xf numFmtId="3" fontId="29" fillId="2" borderId="1" xfId="180" applyNumberFormat="1" applyFont="1" applyFill="1" applyBorder="1" applyAlignment="1" applyProtection="1">
      <alignment horizontal="center" vertical="center"/>
      <protection hidden="1"/>
    </xf>
    <xf numFmtId="0" fontId="86" fillId="2" borderId="2" xfId="50" applyNumberFormat="1" applyFont="1" applyFill="1" applyBorder="1" applyAlignment="1" applyProtection="1">
      <alignment horizontal="center" vertical="center"/>
      <protection hidden="1"/>
    </xf>
    <xf numFmtId="0" fontId="86" fillId="2" borderId="4" xfId="50" applyNumberFormat="1" applyFont="1" applyFill="1" applyBorder="1" applyAlignment="1" applyProtection="1">
      <alignment horizontal="center" vertical="center"/>
      <protection hidden="1"/>
    </xf>
    <xf numFmtId="0" fontId="116" fillId="2" borderId="1" xfId="0" applyFont="1" applyFill="1" applyBorder="1" applyAlignment="1">
      <alignment horizontal="center" vertical="center" wrapText="1"/>
    </xf>
    <xf numFmtId="0" fontId="116" fillId="28" borderId="1" xfId="0" applyFont="1" applyFill="1" applyBorder="1" applyAlignment="1">
      <alignment horizontal="center" vertical="center" wrapText="1"/>
    </xf>
    <xf numFmtId="0" fontId="116" fillId="2" borderId="1" xfId="3" applyFont="1" applyFill="1" applyBorder="1" applyAlignment="1">
      <alignment horizontal="center" vertical="center" wrapText="1"/>
    </xf>
    <xf numFmtId="0" fontId="116" fillId="28" borderId="1" xfId="3" applyFont="1" applyFill="1" applyBorder="1" applyAlignment="1">
      <alignment horizontal="center" vertical="center" wrapText="1"/>
    </xf>
    <xf numFmtId="0" fontId="117" fillId="28" borderId="1" xfId="3" applyFont="1" applyFill="1" applyBorder="1" applyAlignment="1">
      <alignment horizontal="center" vertical="center" wrapText="1"/>
    </xf>
    <xf numFmtId="0" fontId="116" fillId="28" borderId="2" xfId="0" applyFont="1" applyFill="1" applyBorder="1" applyAlignment="1">
      <alignment horizontal="center" vertical="center" wrapText="1"/>
    </xf>
    <xf numFmtId="0" fontId="116" fillId="2" borderId="1" xfId="0" applyFont="1" applyFill="1" applyBorder="1" applyAlignment="1">
      <alignment horizontal="center" vertical="top" wrapText="1"/>
    </xf>
    <xf numFmtId="0" fontId="118" fillId="28" borderId="1" xfId="1" applyFont="1" applyFill="1" applyBorder="1" applyAlignment="1">
      <alignment horizontal="center" vertical="top" wrapText="1"/>
    </xf>
    <xf numFmtId="0" fontId="29" fillId="28" borderId="1" xfId="180" applyFont="1" applyFill="1" applyBorder="1" applyAlignment="1" applyProtection="1">
      <alignment horizontal="center" vertical="center"/>
      <protection hidden="1"/>
    </xf>
    <xf numFmtId="0" fontId="48" fillId="34" borderId="0" xfId="180" applyFont="1" applyFill="1" applyProtection="1">
      <alignment vertical="center"/>
      <protection hidden="1"/>
    </xf>
    <xf numFmtId="0" fontId="48" fillId="0" borderId="15" xfId="181" applyFont="1" applyBorder="1" applyProtection="1">
      <alignment vertical="center"/>
      <protection hidden="1"/>
    </xf>
    <xf numFmtId="0" fontId="101" fillId="0" borderId="56" xfId="182" applyFont="1" applyBorder="1" applyAlignment="1" applyProtection="1">
      <alignment horizontal="right" vertical="center"/>
      <protection locked="0" hidden="1"/>
    </xf>
    <xf numFmtId="0" fontId="102" fillId="0" borderId="56" xfId="182" applyFont="1" applyBorder="1" applyAlignment="1" applyProtection="1">
      <alignment horizontal="center" vertical="center"/>
      <protection hidden="1"/>
    </xf>
    <xf numFmtId="0" fontId="102" fillId="0" borderId="0" xfId="111" applyFont="1" applyProtection="1">
      <alignment vertical="center"/>
      <protection hidden="1"/>
    </xf>
    <xf numFmtId="0" fontId="95" fillId="0" borderId="0" xfId="111" applyFont="1" applyProtection="1">
      <alignment vertical="center"/>
      <protection hidden="1"/>
    </xf>
    <xf numFmtId="0" fontId="102" fillId="0" borderId="0" xfId="111" applyFont="1">
      <alignment vertical="center"/>
    </xf>
    <xf numFmtId="0" fontId="102" fillId="4" borderId="0" xfId="111" applyFont="1" applyFill="1">
      <alignment vertical="center"/>
    </xf>
    <xf numFmtId="0" fontId="95" fillId="4" borderId="0" xfId="111" applyFont="1" applyFill="1">
      <alignment vertical="center"/>
    </xf>
    <xf numFmtId="0" fontId="121" fillId="2" borderId="91" xfId="111" applyFont="1" applyFill="1" applyBorder="1" applyAlignment="1">
      <alignment horizontal="center" vertical="center"/>
    </xf>
    <xf numFmtId="0" fontId="29" fillId="0" borderId="95" xfId="111" applyFont="1" applyBorder="1" applyAlignment="1">
      <alignment horizontal="center" vertical="center"/>
    </xf>
    <xf numFmtId="0" fontId="76" fillId="4" borderId="101" xfId="111" applyFont="1" applyFill="1" applyBorder="1" applyAlignment="1">
      <alignment horizontal="center" vertical="center"/>
    </xf>
    <xf numFmtId="0" fontId="87" fillId="0" borderId="37" xfId="111" applyFont="1" applyBorder="1" applyAlignment="1">
      <alignment horizontal="center" vertical="center"/>
    </xf>
    <xf numFmtId="49" fontId="88" fillId="0" borderId="36" xfId="0" applyNumberFormat="1" applyFont="1" applyBorder="1" applyAlignment="1" applyProtection="1">
      <alignment horizontal="center" vertical="center"/>
      <protection locked="0"/>
    </xf>
    <xf numFmtId="0" fontId="91" fillId="0" borderId="84" xfId="183" applyFont="1" applyBorder="1" applyAlignment="1" applyProtection="1">
      <alignment horizontal="right" vertical="center"/>
      <protection locked="0"/>
    </xf>
    <xf numFmtId="0" fontId="0" fillId="0" borderId="0" xfId="0" applyProtection="1">
      <alignment vertical="center"/>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15" fillId="0" borderId="0" xfId="0" applyFont="1" applyProtection="1">
      <alignment vertical="center"/>
      <protection hidden="1"/>
    </xf>
    <xf numFmtId="0" fontId="61"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0" fillId="0" borderId="0" xfId="0" applyAlignment="1" applyProtection="1">
      <protection hidden="1"/>
    </xf>
    <xf numFmtId="0" fontId="19" fillId="0" borderId="0" xfId="0" applyFont="1" applyAlignment="1" applyProtection="1">
      <protection hidden="1"/>
    </xf>
    <xf numFmtId="0" fontId="81" fillId="0" borderId="0" xfId="0" applyFont="1" applyProtection="1">
      <alignment vertical="center"/>
      <protection hidden="1"/>
    </xf>
    <xf numFmtId="0" fontId="80" fillId="0" borderId="0" xfId="0" applyFont="1" applyAlignment="1" applyProtection="1">
      <alignment vertical="center" wrapText="1"/>
      <protection hidden="1"/>
    </xf>
    <xf numFmtId="0" fontId="13" fillId="0" borderId="0" xfId="0" applyFont="1" applyAlignment="1" applyProtection="1">
      <alignment horizontal="left" vertical="center" wrapText="1"/>
      <protection hidden="1"/>
    </xf>
    <xf numFmtId="0" fontId="13" fillId="0" borderId="0" xfId="0" applyFont="1" applyAlignment="1" applyProtection="1">
      <alignment vertical="top" wrapText="1"/>
      <protection hidden="1"/>
    </xf>
    <xf numFmtId="0" fontId="13" fillId="0" borderId="0" xfId="0" applyFont="1" applyProtection="1">
      <alignment vertical="center"/>
      <protection hidden="1"/>
    </xf>
    <xf numFmtId="0" fontId="61" fillId="0" borderId="0" xfId="0" applyFont="1" applyProtection="1">
      <alignment vertical="center"/>
      <protection hidden="1"/>
    </xf>
    <xf numFmtId="0" fontId="15"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62"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9" fillId="0" borderId="0" xfId="0" applyFont="1" applyProtection="1">
      <alignment vertical="center"/>
      <protection hidden="1"/>
    </xf>
    <xf numFmtId="0" fontId="47" fillId="0" borderId="0" xfId="0" applyFont="1" applyProtection="1">
      <alignment vertical="center"/>
      <protection hidden="1"/>
    </xf>
    <xf numFmtId="5" fontId="47" fillId="0" borderId="0" xfId="0" applyNumberFormat="1" applyFont="1" applyProtection="1">
      <alignment vertical="center"/>
      <protection hidden="1"/>
    </xf>
    <xf numFmtId="0" fontId="58" fillId="0" borderId="0" xfId="0" applyFont="1" applyAlignment="1" applyProtection="1">
      <alignment horizontal="left" vertical="center"/>
      <protection hidden="1"/>
    </xf>
    <xf numFmtId="41" fontId="15" fillId="0" borderId="0" xfId="0" applyNumberFormat="1" applyFont="1" applyProtection="1">
      <alignment vertical="center"/>
      <protection hidden="1"/>
    </xf>
    <xf numFmtId="0" fontId="63"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5" fillId="0" borderId="0" xfId="0" applyNumberFormat="1" applyFont="1" applyAlignment="1" applyProtection="1">
      <alignment vertical="center" wrapText="1"/>
      <protection hidden="1"/>
    </xf>
    <xf numFmtId="5" fontId="51" fillId="0" borderId="0" xfId="0" applyNumberFormat="1" applyFont="1" applyAlignment="1" applyProtection="1">
      <alignment vertical="center" wrapText="1"/>
      <protection hidden="1"/>
    </xf>
    <xf numFmtId="0" fontId="17"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5" fillId="0" borderId="0" xfId="0" applyFont="1" applyAlignment="1" applyProtection="1">
      <protection hidden="1"/>
    </xf>
    <xf numFmtId="178" fontId="15" fillId="0" borderId="0" xfId="0" applyNumberFormat="1" applyFont="1" applyProtection="1">
      <alignment vertical="center"/>
      <protection hidden="1"/>
    </xf>
    <xf numFmtId="5" fontId="15" fillId="0" borderId="0" xfId="0" applyNumberFormat="1" applyFont="1" applyProtection="1">
      <alignment vertical="center"/>
      <protection hidden="1"/>
    </xf>
    <xf numFmtId="5" fontId="0" fillId="0" borderId="0" xfId="0" applyNumberFormat="1" applyProtection="1">
      <alignment vertical="center"/>
      <protection hidden="1"/>
    </xf>
    <xf numFmtId="0" fontId="64"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5" fillId="0" borderId="0" xfId="0" applyNumberFormat="1" applyFont="1" applyProtection="1">
      <alignment vertical="center"/>
      <protection hidden="1"/>
    </xf>
    <xf numFmtId="0" fontId="47" fillId="4" borderId="0" xfId="0" applyFont="1" applyFill="1" applyAlignment="1" applyProtection="1">
      <alignment vertical="center" wrapText="1"/>
      <protection hidden="1"/>
    </xf>
    <xf numFmtId="0" fontId="15" fillId="4" borderId="0" xfId="0" applyFont="1" applyFill="1" applyProtection="1">
      <alignment vertical="center"/>
      <protection hidden="1"/>
    </xf>
    <xf numFmtId="0" fontId="47" fillId="4" borderId="0" xfId="0" applyFont="1" applyFill="1" applyProtection="1">
      <alignment vertical="center"/>
      <protection hidden="1"/>
    </xf>
    <xf numFmtId="0" fontId="15" fillId="0" borderId="0" xfId="0" applyFont="1" applyAlignment="1" applyProtection="1">
      <alignment vertical="top" wrapText="1"/>
      <protection hidden="1"/>
    </xf>
    <xf numFmtId="0" fontId="60" fillId="0" borderId="0" xfId="0" applyFont="1" applyProtection="1">
      <alignment vertical="center"/>
      <protection hidden="1"/>
    </xf>
    <xf numFmtId="0" fontId="52" fillId="0" borderId="0" xfId="0" applyFont="1" applyAlignment="1" applyProtection="1">
      <alignment vertical="center" shrinkToFit="1"/>
      <protection hidden="1"/>
    </xf>
    <xf numFmtId="177" fontId="51" fillId="0" borderId="0" xfId="0" applyNumberFormat="1" applyFont="1" applyProtection="1">
      <alignment vertical="center"/>
      <protection hidden="1"/>
    </xf>
    <xf numFmtId="0" fontId="71" fillId="0" borderId="0" xfId="0" applyFont="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6" fontId="13" fillId="0" borderId="0" xfId="4" applyNumberFormat="1" applyFont="1" applyAlignment="1" applyProtection="1">
      <alignment horizontal="left" vertical="center"/>
      <protection hidden="1"/>
    </xf>
    <xf numFmtId="0" fontId="0" fillId="0" borderId="0" xfId="0" applyAlignment="1" applyProtection="1">
      <alignment horizontal="left" vertical="center"/>
      <protection hidden="1"/>
    </xf>
    <xf numFmtId="0" fontId="15" fillId="0" borderId="0" xfId="0" applyFont="1" applyAlignment="1" applyProtection="1">
      <alignment vertical="center" wrapText="1"/>
      <protection hidden="1"/>
    </xf>
    <xf numFmtId="0" fontId="15" fillId="0" borderId="0" xfId="4" applyFont="1" applyProtection="1">
      <protection hidden="1"/>
    </xf>
    <xf numFmtId="176" fontId="80" fillId="0" borderId="0" xfId="4" applyNumberFormat="1" applyFont="1" applyProtection="1">
      <protection hidden="1"/>
    </xf>
    <xf numFmtId="176" fontId="67" fillId="0" borderId="0" xfId="4" applyNumberFormat="1" applyFont="1" applyAlignment="1" applyProtection="1">
      <alignment horizontal="center" vertical="center"/>
      <protection hidden="1"/>
    </xf>
    <xf numFmtId="0" fontId="80" fillId="0" borderId="0" xfId="0" applyFont="1" applyAlignment="1" applyProtection="1">
      <alignment horizontal="right" vertical="center"/>
      <protection hidden="1"/>
    </xf>
    <xf numFmtId="49" fontId="80" fillId="0" borderId="0" xfId="0" applyNumberFormat="1" applyFont="1" applyAlignment="1" applyProtection="1">
      <alignment horizontal="center" vertical="center"/>
      <protection hidden="1"/>
    </xf>
    <xf numFmtId="176" fontId="80" fillId="0" borderId="0" xfId="4" applyNumberFormat="1" applyFont="1" applyAlignment="1" applyProtection="1">
      <alignment horizontal="center"/>
      <protection hidden="1"/>
    </xf>
    <xf numFmtId="0" fontId="80" fillId="0" borderId="0" xfId="4" applyFont="1" applyProtection="1">
      <protection hidden="1"/>
    </xf>
    <xf numFmtId="176" fontId="15" fillId="0" borderId="0" xfId="4" applyNumberFormat="1" applyFont="1" applyProtection="1">
      <protection hidden="1"/>
    </xf>
    <xf numFmtId="176" fontId="72" fillId="0" borderId="0" xfId="4" applyNumberFormat="1" applyFont="1" applyAlignment="1" applyProtection="1">
      <alignment vertical="center"/>
      <protection hidden="1"/>
    </xf>
    <xf numFmtId="176" fontId="108" fillId="0" borderId="0" xfId="4" applyNumberFormat="1" applyFont="1" applyAlignment="1" applyProtection="1">
      <alignment horizontal="center"/>
      <protection hidden="1"/>
    </xf>
    <xf numFmtId="176" fontId="51" fillId="0" borderId="0" xfId="4" applyNumberFormat="1" applyFont="1" applyAlignment="1" applyProtection="1">
      <alignment vertical="center"/>
      <protection hidden="1"/>
    </xf>
    <xf numFmtId="176" fontId="80" fillId="0" borderId="0" xfId="4" applyNumberFormat="1" applyFont="1" applyAlignment="1" applyProtection="1">
      <alignment vertical="center"/>
      <protection hidden="1"/>
    </xf>
    <xf numFmtId="176" fontId="109" fillId="0" borderId="0" xfId="4" applyNumberFormat="1" applyFont="1" applyAlignment="1" applyProtection="1">
      <alignment horizontal="center" vertical="center"/>
      <protection hidden="1"/>
    </xf>
    <xf numFmtId="177" fontId="13" fillId="0" borderId="0" xfId="4" applyNumberFormat="1" applyFont="1" applyAlignment="1" applyProtection="1">
      <alignment vertical="center"/>
      <protection hidden="1"/>
    </xf>
    <xf numFmtId="176" fontId="51" fillId="0" borderId="58" xfId="4" applyNumberFormat="1" applyFont="1" applyBorder="1" applyAlignment="1" applyProtection="1">
      <alignment horizontal="center"/>
      <protection hidden="1"/>
    </xf>
    <xf numFmtId="177" fontId="13" fillId="0" borderId="0" xfId="4" applyNumberFormat="1" applyFont="1" applyAlignment="1" applyProtection="1">
      <alignment horizontal="center" vertical="center"/>
      <protection hidden="1"/>
    </xf>
    <xf numFmtId="0" fontId="69" fillId="0" borderId="0" xfId="0" applyFont="1" applyAlignment="1" applyProtection="1">
      <alignment vertical="center" wrapText="1"/>
      <protection hidden="1"/>
    </xf>
    <xf numFmtId="176" fontId="51" fillId="0" borderId="0" xfId="4" applyNumberFormat="1" applyFont="1" applyAlignment="1" applyProtection="1">
      <alignment horizontal="left" vertical="center"/>
      <protection hidden="1"/>
    </xf>
    <xf numFmtId="176" fontId="110" fillId="0" borderId="0" xfId="4" applyNumberFormat="1" applyFont="1" applyAlignment="1" applyProtection="1">
      <alignment horizontal="center" vertical="center"/>
      <protection hidden="1"/>
    </xf>
    <xf numFmtId="0" fontId="69" fillId="0" borderId="0" xfId="0" applyFont="1" applyAlignment="1" applyProtection="1">
      <alignment horizontal="center" vertical="center" wrapText="1"/>
      <protection hidden="1"/>
    </xf>
    <xf numFmtId="176" fontId="108" fillId="0" borderId="0" xfId="4" applyNumberFormat="1" applyFont="1" applyProtection="1">
      <protection hidden="1"/>
    </xf>
    <xf numFmtId="176" fontId="112" fillId="0" borderId="0" xfId="4" applyNumberFormat="1" applyFont="1" applyAlignment="1" applyProtection="1">
      <alignment horizontal="center"/>
      <protection hidden="1"/>
    </xf>
    <xf numFmtId="176" fontId="15" fillId="0" borderId="0" xfId="0" applyNumberFormat="1" applyFont="1" applyProtection="1">
      <alignment vertical="center"/>
      <protection hidden="1"/>
    </xf>
    <xf numFmtId="176" fontId="51" fillId="0" borderId="0" xfId="4" applyNumberFormat="1" applyFont="1" applyProtection="1">
      <protection hidden="1"/>
    </xf>
    <xf numFmtId="176" fontId="13" fillId="0" borderId="0" xfId="4" applyNumberFormat="1" applyFont="1" applyAlignment="1" applyProtection="1">
      <alignment horizontal="left"/>
      <protection hidden="1"/>
    </xf>
    <xf numFmtId="176" fontId="13" fillId="0" borderId="0" xfId="4" applyNumberFormat="1" applyFont="1" applyProtection="1">
      <protection hidden="1"/>
    </xf>
    <xf numFmtId="176" fontId="15" fillId="0" borderId="58" xfId="4" applyNumberFormat="1" applyFont="1" applyBorder="1" applyProtection="1">
      <protection hidden="1"/>
    </xf>
    <xf numFmtId="176" fontId="17" fillId="0" borderId="58" xfId="4" applyNumberFormat="1" applyFont="1" applyBorder="1" applyAlignment="1" applyProtection="1">
      <alignment horizontal="right"/>
      <protection hidden="1"/>
    </xf>
    <xf numFmtId="176" fontId="51" fillId="0" borderId="0" xfId="4" applyNumberFormat="1" applyFont="1" applyAlignment="1" applyProtection="1">
      <alignment horizontal="left" indent="1"/>
      <protection hidden="1"/>
    </xf>
    <xf numFmtId="176" fontId="51" fillId="0" borderId="0" xfId="4" applyNumberFormat="1" applyFont="1" applyAlignment="1" applyProtection="1">
      <alignment horizontal="right"/>
      <protection hidden="1"/>
    </xf>
    <xf numFmtId="176" fontId="113" fillId="0" borderId="0" xfId="4" applyNumberFormat="1" applyFont="1" applyAlignment="1" applyProtection="1">
      <alignment horizontal="center"/>
      <protection hidden="1"/>
    </xf>
    <xf numFmtId="176" fontId="113" fillId="0" borderId="0" xfId="4" applyNumberFormat="1" applyFont="1" applyProtection="1">
      <protection hidden="1"/>
    </xf>
    <xf numFmtId="176" fontId="113" fillId="0" borderId="0" xfId="4" applyNumberFormat="1" applyFont="1" applyAlignment="1" applyProtection="1">
      <alignment vertical="center"/>
      <protection hidden="1"/>
    </xf>
    <xf numFmtId="176" fontId="113" fillId="0" borderId="0" xfId="4" applyNumberFormat="1" applyFont="1" applyAlignment="1" applyProtection="1">
      <alignment horizontal="left" vertical="center"/>
      <protection hidden="1"/>
    </xf>
    <xf numFmtId="176" fontId="15" fillId="0" borderId="0" xfId="4" applyNumberFormat="1" applyFont="1" applyAlignment="1" applyProtection="1">
      <alignment vertical="center"/>
      <protection hidden="1"/>
    </xf>
    <xf numFmtId="0" fontId="15" fillId="0" borderId="0" xfId="4" applyFont="1" applyAlignment="1" applyProtection="1">
      <alignment vertical="center"/>
      <protection hidden="1"/>
    </xf>
    <xf numFmtId="176" fontId="13" fillId="0" borderId="0" xfId="4" applyNumberFormat="1" applyFont="1" applyAlignment="1" applyProtection="1">
      <alignment vertical="center"/>
      <protection hidden="1"/>
    </xf>
    <xf numFmtId="176" fontId="51" fillId="0" borderId="0" xfId="4" applyNumberFormat="1" applyFont="1" applyAlignment="1" applyProtection="1">
      <alignment horizontal="right" vertical="center"/>
      <protection hidden="1"/>
    </xf>
    <xf numFmtId="176" fontId="13" fillId="0" borderId="0" xfId="4" applyNumberFormat="1" applyFont="1" applyAlignment="1" applyProtection="1">
      <alignment horizontal="center"/>
      <protection hidden="1"/>
    </xf>
    <xf numFmtId="0" fontId="51" fillId="0" borderId="0" xfId="4" applyFont="1" applyProtection="1">
      <protection hidden="1"/>
    </xf>
    <xf numFmtId="181" fontId="48" fillId="0" borderId="1" xfId="180" applyNumberFormat="1" applyFont="1" applyBorder="1" applyAlignment="1" applyProtection="1">
      <alignment horizontal="center" vertical="center"/>
      <protection hidden="1"/>
    </xf>
    <xf numFmtId="0" fontId="119" fillId="38" borderId="1" xfId="0" applyFont="1" applyFill="1" applyBorder="1" applyAlignment="1" applyProtection="1">
      <alignment horizontal="center" vertical="center" shrinkToFit="1"/>
      <protection hidden="1"/>
    </xf>
    <xf numFmtId="0" fontId="18" fillId="38" borderId="1" xfId="0" applyFont="1" applyFill="1" applyBorder="1" applyAlignment="1" applyProtection="1">
      <alignment horizontal="center" vertical="center" wrapText="1"/>
      <protection hidden="1"/>
    </xf>
    <xf numFmtId="0" fontId="18" fillId="2" borderId="1" xfId="0" applyFont="1" applyFill="1" applyBorder="1" applyAlignment="1" applyProtection="1">
      <alignment horizontal="center" vertical="center" shrinkToFit="1"/>
      <protection hidden="1"/>
    </xf>
    <xf numFmtId="0" fontId="87" fillId="0" borderId="0" xfId="0" applyFont="1" applyProtection="1">
      <alignment vertical="center"/>
      <protection hidden="1"/>
    </xf>
    <xf numFmtId="0" fontId="86" fillId="0" borderId="0" xfId="50" applyNumberFormat="1" applyFont="1" applyFill="1" applyBorder="1" applyAlignment="1" applyProtection="1">
      <alignment horizontal="center" vertical="center"/>
      <protection hidden="1"/>
    </xf>
    <xf numFmtId="0" fontId="86" fillId="0" borderId="0" xfId="2" applyNumberFormat="1" applyFont="1" applyFill="1" applyBorder="1" applyAlignment="1" applyProtection="1">
      <alignment horizontal="center" vertical="center"/>
      <protection hidden="1"/>
    </xf>
    <xf numFmtId="0" fontId="116" fillId="0" borderId="0" xfId="0" applyFont="1" applyAlignment="1">
      <alignment horizontal="center" vertical="top" wrapText="1"/>
    </xf>
    <xf numFmtId="0" fontId="118" fillId="0" borderId="0" xfId="1" applyFont="1" applyAlignment="1">
      <alignment horizontal="center" vertical="top" wrapText="1"/>
    </xf>
    <xf numFmtId="0" fontId="86" fillId="28" borderId="2" xfId="2" applyNumberFormat="1" applyFont="1" applyFill="1" applyBorder="1" applyAlignment="1" applyProtection="1">
      <alignment horizontal="center" vertical="center"/>
      <protection hidden="1"/>
    </xf>
    <xf numFmtId="0" fontId="118" fillId="28" borderId="2" xfId="1" applyFont="1" applyFill="1" applyBorder="1" applyAlignment="1">
      <alignment horizontal="center" vertical="top" wrapText="1"/>
    </xf>
    <xf numFmtId="0" fontId="87" fillId="0" borderId="62" xfId="0" applyFont="1" applyBorder="1" applyProtection="1">
      <alignment vertical="center"/>
      <protection hidden="1"/>
    </xf>
    <xf numFmtId="0" fontId="86" fillId="0" borderId="62" xfId="2" applyNumberFormat="1" applyFont="1" applyFill="1" applyBorder="1" applyAlignment="1" applyProtection="1">
      <alignment horizontal="center" vertical="center"/>
      <protection hidden="1"/>
    </xf>
    <xf numFmtId="0" fontId="118" fillId="0" borderId="62" xfId="1" applyFont="1" applyBorder="1" applyAlignment="1">
      <alignment horizontal="center" vertical="top" wrapText="1"/>
    </xf>
    <xf numFmtId="0" fontId="29" fillId="0" borderId="62" xfId="180" applyFont="1" applyBorder="1" applyAlignment="1" applyProtection="1">
      <alignment horizontal="center" vertical="center"/>
      <protection hidden="1"/>
    </xf>
    <xf numFmtId="0" fontId="25" fillId="0" borderId="1" xfId="110" applyFont="1" applyBorder="1">
      <alignment vertical="center"/>
    </xf>
    <xf numFmtId="3" fontId="99" fillId="0" borderId="1" xfId="110" applyNumberFormat="1" applyFont="1" applyBorder="1" applyAlignment="1">
      <alignment horizontal="right" vertical="center"/>
    </xf>
    <xf numFmtId="0" fontId="25" fillId="0" borderId="1" xfId="110" applyFont="1" applyBorder="1" applyAlignment="1">
      <alignment horizontal="center" vertical="center"/>
    </xf>
    <xf numFmtId="0" fontId="25" fillId="0" borderId="12" xfId="110" applyFont="1" applyBorder="1" applyAlignment="1">
      <alignment horizontal="center" vertical="center"/>
    </xf>
    <xf numFmtId="0" fontId="97" fillId="0" borderId="0" xfId="110" applyFont="1" applyAlignment="1">
      <alignment horizontal="left" vertical="center" shrinkToFit="1"/>
    </xf>
    <xf numFmtId="0" fontId="28" fillId="0" borderId="0" xfId="110" applyFont="1" applyAlignment="1">
      <alignment horizontal="left" vertical="center" wrapText="1"/>
    </xf>
    <xf numFmtId="0" fontId="28" fillId="30" borderId="8" xfId="56" applyFont="1" applyFill="1" applyBorder="1" applyAlignment="1">
      <alignment horizontal="center" vertical="center"/>
    </xf>
    <xf numFmtId="0" fontId="28" fillId="30" borderId="9" xfId="56" applyFont="1" applyFill="1" applyBorder="1" applyAlignment="1">
      <alignment horizontal="center" vertical="center"/>
    </xf>
    <xf numFmtId="0" fontId="28" fillId="30" borderId="11" xfId="56" applyFont="1" applyFill="1" applyBorder="1" applyAlignment="1">
      <alignment horizontal="center" vertical="center"/>
    </xf>
    <xf numFmtId="0" fontId="28" fillId="30" borderId="1" xfId="56" applyFont="1" applyFill="1" applyBorder="1" applyAlignment="1">
      <alignment horizontal="center" vertical="center"/>
    </xf>
    <xf numFmtId="0" fontId="25" fillId="0" borderId="6" xfId="1" applyFont="1" applyBorder="1" applyProtection="1">
      <alignment vertical="center"/>
      <protection locked="0"/>
    </xf>
    <xf numFmtId="0" fontId="25" fillId="0" borderId="7" xfId="1" applyFont="1" applyBorder="1" applyProtection="1">
      <alignment vertical="center"/>
      <protection locked="0"/>
    </xf>
    <xf numFmtId="0" fontId="25" fillId="0" borderId="20" xfId="1" applyFont="1" applyBorder="1" applyProtection="1">
      <alignment vertical="center"/>
      <protection locked="0"/>
    </xf>
    <xf numFmtId="0" fontId="28" fillId="0" borderId="0" xfId="110" applyFont="1" applyAlignment="1">
      <alignment horizontal="left" vertical="center"/>
    </xf>
    <xf numFmtId="0" fontId="25" fillId="0" borderId="25" xfId="1" applyFont="1" applyBorder="1" applyAlignment="1" applyProtection="1">
      <alignment horizontal="center" vertical="center"/>
      <protection locked="0"/>
    </xf>
    <xf numFmtId="0" fontId="25" fillId="0" borderId="26" xfId="1" applyFont="1" applyBorder="1" applyAlignment="1" applyProtection="1">
      <alignment horizontal="center" vertical="center"/>
      <protection locked="0"/>
    </xf>
    <xf numFmtId="0" fontId="25" fillId="0" borderId="2" xfId="1" applyFont="1" applyBorder="1" applyAlignment="1" applyProtection="1">
      <alignment horizontal="left" vertical="center"/>
      <protection locked="0"/>
    </xf>
    <xf numFmtId="0" fontId="25" fillId="0" borderId="3" xfId="1" applyFont="1" applyBorder="1" applyAlignment="1" applyProtection="1">
      <alignment horizontal="left" vertical="center"/>
      <protection locked="0"/>
    </xf>
    <xf numFmtId="0" fontId="25" fillId="0" borderId="4" xfId="1" applyFont="1" applyBorder="1" applyAlignment="1" applyProtection="1">
      <alignment horizontal="left" vertical="center"/>
      <protection locked="0"/>
    </xf>
    <xf numFmtId="0" fontId="25" fillId="0" borderId="21" xfId="1" applyFont="1" applyBorder="1" applyAlignment="1" applyProtection="1">
      <alignment horizontal="left" vertical="center"/>
      <protection locked="0"/>
    </xf>
    <xf numFmtId="0" fontId="25" fillId="0" borderId="70" xfId="1" applyFont="1" applyBorder="1" applyAlignment="1" applyProtection="1">
      <alignment horizontal="left" vertical="center"/>
      <protection locked="0"/>
    </xf>
    <xf numFmtId="0" fontId="25" fillId="0" borderId="66" xfId="1" applyFont="1" applyBorder="1" applyAlignment="1" applyProtection="1">
      <alignment horizontal="left" vertical="center"/>
      <protection locked="0"/>
    </xf>
    <xf numFmtId="0" fontId="25" fillId="0" borderId="71" xfId="1" applyFont="1" applyBorder="1" applyAlignment="1" applyProtection="1">
      <alignment horizontal="left" vertical="center"/>
      <protection locked="0"/>
    </xf>
    <xf numFmtId="0" fontId="25" fillId="0" borderId="6" xfId="1" applyFont="1" applyBorder="1" applyAlignment="1" applyProtection="1">
      <alignment horizontal="left" vertical="center"/>
      <protection locked="0"/>
    </xf>
    <xf numFmtId="0" fontId="25" fillId="0" borderId="7" xfId="1" applyFont="1" applyBorder="1" applyAlignment="1" applyProtection="1">
      <alignment horizontal="left" vertical="center"/>
      <protection locked="0"/>
    </xf>
    <xf numFmtId="0" fontId="25" fillId="0" borderId="20" xfId="1" applyFont="1" applyBorder="1" applyAlignment="1" applyProtection="1">
      <alignment horizontal="left" vertical="center"/>
      <protection locked="0"/>
    </xf>
    <xf numFmtId="0" fontId="28" fillId="30" borderId="13" xfId="56" applyFont="1" applyFill="1" applyBorder="1" applyAlignment="1">
      <alignment horizontal="center" vertical="center" shrinkToFit="1"/>
    </xf>
    <xf numFmtId="0" fontId="28" fillId="30" borderId="4" xfId="56" applyFont="1" applyFill="1" applyBorder="1" applyAlignment="1">
      <alignment horizontal="center" vertical="center" shrinkToFit="1"/>
    </xf>
    <xf numFmtId="0" fontId="65" fillId="0" borderId="2" xfId="88" applyBorder="1" applyAlignment="1" applyProtection="1">
      <alignment horizontal="left" vertical="center"/>
      <protection locked="0"/>
    </xf>
    <xf numFmtId="0" fontId="28" fillId="30" borderId="67" xfId="56" applyFont="1" applyFill="1" applyBorder="1" applyAlignment="1">
      <alignment horizontal="center" vertical="center"/>
    </xf>
    <xf numFmtId="0" fontId="28" fillId="30" borderId="60" xfId="56" applyFont="1" applyFill="1" applyBorder="1" applyAlignment="1">
      <alignment horizontal="center" vertical="center"/>
    </xf>
    <xf numFmtId="0" fontId="25" fillId="0" borderId="61" xfId="1" applyFont="1" applyBorder="1" applyAlignment="1" applyProtection="1">
      <alignment horizontal="center" vertical="center"/>
      <protection locked="0"/>
    </xf>
    <xf numFmtId="0" fontId="25" fillId="0" borderId="66" xfId="1" applyFont="1" applyBorder="1" applyAlignment="1" applyProtection="1">
      <alignment horizontal="center" vertical="center"/>
      <protection locked="0"/>
    </xf>
    <xf numFmtId="0" fontId="25" fillId="0" borderId="68" xfId="1" applyFont="1" applyBorder="1" applyAlignment="1" applyProtection="1">
      <alignment horizontal="center" vertical="center"/>
      <protection locked="0"/>
    </xf>
    <xf numFmtId="0" fontId="20" fillId="0" borderId="11" xfId="110" applyFont="1" applyBorder="1" applyAlignment="1">
      <alignment horizontal="left" vertical="center"/>
    </xf>
    <xf numFmtId="0" fontId="20" fillId="0" borderId="1" xfId="110" applyFont="1" applyBorder="1" applyAlignment="1">
      <alignment horizontal="left" vertical="center"/>
    </xf>
    <xf numFmtId="0" fontId="26" fillId="28" borderId="17" xfId="110" applyFont="1" applyFill="1" applyBorder="1" applyAlignment="1">
      <alignment horizontal="left" vertical="center" wrapText="1"/>
    </xf>
    <xf numFmtId="0" fontId="26" fillId="28" borderId="18" xfId="110" applyFont="1" applyFill="1" applyBorder="1" applyAlignment="1">
      <alignment horizontal="left" vertical="center" wrapText="1"/>
    </xf>
    <xf numFmtId="0" fontId="28" fillId="30" borderId="14" xfId="56" applyFont="1" applyFill="1" applyBorder="1" applyAlignment="1">
      <alignment horizontal="center" vertical="center" wrapText="1" shrinkToFit="1"/>
    </xf>
    <xf numFmtId="0" fontId="28" fillId="30" borderId="15" xfId="56" applyFont="1" applyFill="1" applyBorder="1" applyAlignment="1">
      <alignment horizontal="center" vertical="center" shrinkToFit="1"/>
    </xf>
    <xf numFmtId="0" fontId="26" fillId="28" borderId="17" xfId="110" applyFont="1" applyFill="1" applyBorder="1" applyAlignment="1">
      <alignment horizontal="left" vertical="center"/>
    </xf>
    <xf numFmtId="0" fontId="26" fillId="28" borderId="18" xfId="110" applyFont="1" applyFill="1" applyBorder="1" applyAlignment="1">
      <alignment horizontal="left" vertical="center"/>
    </xf>
    <xf numFmtId="0" fontId="25" fillId="0" borderId="22" xfId="1" applyFont="1" applyBorder="1" applyAlignment="1" applyProtection="1">
      <alignment horizontal="left" vertical="center" wrapText="1"/>
      <protection locked="0"/>
    </xf>
    <xf numFmtId="0" fontId="25" fillId="0" borderId="23" xfId="1" applyFont="1" applyBorder="1" applyAlignment="1" applyProtection="1">
      <alignment horizontal="left" vertical="center" wrapText="1"/>
      <protection locked="0"/>
    </xf>
    <xf numFmtId="0" fontId="25" fillId="0" borderId="24" xfId="1" applyFont="1" applyBorder="1" applyAlignment="1" applyProtection="1">
      <alignment horizontal="left" vertical="center" wrapText="1"/>
      <protection locked="0"/>
    </xf>
    <xf numFmtId="0" fontId="28" fillId="0" borderId="72" xfId="56" applyFont="1" applyBorder="1" applyAlignment="1">
      <alignment horizontal="center" vertical="center" shrinkToFit="1"/>
    </xf>
    <xf numFmtId="0" fontId="28" fillId="0" borderId="73" xfId="56" applyFont="1" applyBorder="1" applyAlignment="1">
      <alignment horizontal="center" vertical="center" shrinkToFit="1"/>
    </xf>
    <xf numFmtId="0" fontId="28" fillId="0" borderId="74" xfId="56" applyFont="1" applyBorder="1" applyAlignment="1">
      <alignment horizontal="center" vertical="center" shrinkToFit="1"/>
    </xf>
    <xf numFmtId="0" fontId="28" fillId="0" borderId="64" xfId="56" applyFont="1" applyBorder="1" applyAlignment="1">
      <alignment horizontal="center" vertical="center" shrinkToFit="1"/>
    </xf>
    <xf numFmtId="0" fontId="28" fillId="0" borderId="58" xfId="56" applyFont="1" applyBorder="1" applyAlignment="1">
      <alignment horizontal="center" vertical="center" shrinkToFit="1"/>
    </xf>
    <xf numFmtId="0" fontId="28" fillId="0" borderId="65" xfId="56" applyFont="1" applyBorder="1" applyAlignment="1">
      <alignment horizontal="center" vertical="center" shrinkToFit="1"/>
    </xf>
    <xf numFmtId="0" fontId="28" fillId="0" borderId="72" xfId="110" applyFont="1" applyBorder="1" applyAlignment="1">
      <alignment horizontal="center" vertical="center" wrapText="1"/>
    </xf>
    <xf numFmtId="0" fontId="28" fillId="0" borderId="73" xfId="110" applyFont="1" applyBorder="1" applyAlignment="1">
      <alignment horizontal="center" vertical="center" wrapText="1"/>
    </xf>
    <xf numFmtId="0" fontId="28" fillId="0" borderId="74" xfId="110" applyFont="1" applyBorder="1" applyAlignment="1">
      <alignment horizontal="center" vertical="center" wrapText="1"/>
    </xf>
    <xf numFmtId="0" fontId="28" fillId="0" borderId="62" xfId="110" applyFont="1" applyBorder="1" applyAlignment="1">
      <alignment horizontal="center" vertical="center" wrapText="1"/>
    </xf>
    <xf numFmtId="0" fontId="28" fillId="0" borderId="0" xfId="110" applyFont="1" applyAlignment="1">
      <alignment horizontal="center" vertical="center" wrapText="1"/>
    </xf>
    <xf numFmtId="0" fontId="28" fillId="0" borderId="63" xfId="110" applyFont="1" applyBorder="1" applyAlignment="1">
      <alignment horizontal="center" vertical="center" wrapText="1"/>
    </xf>
    <xf numFmtId="0" fontId="28" fillId="0" borderId="64" xfId="110" applyFont="1" applyBorder="1" applyAlignment="1">
      <alignment horizontal="center" vertical="center" wrapText="1"/>
    </xf>
    <xf numFmtId="0" fontId="28" fillId="0" borderId="58" xfId="110" applyFont="1" applyBorder="1" applyAlignment="1">
      <alignment horizontal="center" vertical="center" wrapText="1"/>
    </xf>
    <xf numFmtId="0" fontId="28" fillId="0" borderId="65" xfId="110" applyFont="1" applyBorder="1" applyAlignment="1">
      <alignment horizontal="center" vertical="center" wrapText="1"/>
    </xf>
    <xf numFmtId="0" fontId="20" fillId="0" borderId="14" xfId="110" applyFont="1" applyBorder="1" applyAlignment="1">
      <alignment horizontal="left" vertical="center"/>
    </xf>
    <xf numFmtId="0" fontId="20" fillId="0" borderId="15" xfId="110" applyFont="1" applyBorder="1" applyAlignment="1">
      <alignment horizontal="left" vertical="center"/>
    </xf>
    <xf numFmtId="0" fontId="25" fillId="0" borderId="0" xfId="110" applyFont="1" applyAlignment="1">
      <alignment horizontal="center" vertical="center"/>
    </xf>
    <xf numFmtId="0" fontId="20" fillId="0" borderId="11" xfId="110" applyFont="1" applyBorder="1" applyAlignment="1">
      <alignment horizontal="left" vertical="center" shrinkToFit="1"/>
    </xf>
    <xf numFmtId="0" fontId="20" fillId="0" borderId="1" xfId="110" applyFont="1" applyBorder="1" applyAlignment="1">
      <alignment horizontal="left" vertical="center" shrinkToFit="1"/>
    </xf>
    <xf numFmtId="0" fontId="25" fillId="0" borderId="2" xfId="110" applyFont="1" applyBorder="1" applyAlignment="1">
      <alignment horizontal="center" vertical="center"/>
    </xf>
    <xf numFmtId="0" fontId="25" fillId="0" borderId="3" xfId="110" applyFont="1" applyBorder="1" applyAlignment="1">
      <alignment horizontal="center" vertical="center"/>
    </xf>
    <xf numFmtId="0" fontId="25" fillId="0" borderId="21" xfId="110" applyFont="1" applyBorder="1" applyAlignment="1">
      <alignment horizontal="center" vertical="center"/>
    </xf>
    <xf numFmtId="0" fontId="20" fillId="0" borderId="13" xfId="110" applyFont="1" applyBorder="1" applyAlignment="1">
      <alignment horizontal="left" vertical="center" wrapText="1"/>
    </xf>
    <xf numFmtId="0" fontId="20" fillId="0" borderId="40" xfId="110" applyFont="1" applyBorder="1" applyAlignment="1">
      <alignment horizontal="left" vertical="center" wrapText="1"/>
    </xf>
    <xf numFmtId="0" fontId="20" fillId="0" borderId="4" xfId="110" applyFont="1" applyBorder="1" applyAlignment="1">
      <alignment horizontal="left" vertical="center" wrapText="1"/>
    </xf>
    <xf numFmtId="0" fontId="25" fillId="0" borderId="15" xfId="110" applyFont="1" applyBorder="1" applyAlignment="1">
      <alignment horizontal="center" vertical="center"/>
    </xf>
    <xf numFmtId="0" fontId="25" fillId="0" borderId="16" xfId="110" applyFont="1" applyBorder="1" applyAlignment="1">
      <alignment horizontal="center" vertical="center"/>
    </xf>
    <xf numFmtId="0" fontId="28" fillId="0" borderId="73" xfId="110" applyFont="1" applyBorder="1" applyAlignment="1">
      <alignment horizontal="center" vertical="center"/>
    </xf>
    <xf numFmtId="0" fontId="28" fillId="0" borderId="74" xfId="110" applyFont="1" applyBorder="1" applyAlignment="1">
      <alignment horizontal="center" vertical="center"/>
    </xf>
    <xf numFmtId="0" fontId="28" fillId="0" borderId="62" xfId="110" applyFont="1" applyBorder="1" applyAlignment="1">
      <alignment horizontal="center" vertical="center"/>
    </xf>
    <xf numFmtId="0" fontId="28" fillId="0" borderId="0" xfId="110" applyFont="1" applyAlignment="1">
      <alignment horizontal="center" vertical="center"/>
    </xf>
    <xf numFmtId="0" fontId="28" fillId="0" borderId="63" xfId="110" applyFont="1" applyBorder="1" applyAlignment="1">
      <alignment horizontal="center" vertical="center"/>
    </xf>
    <xf numFmtId="0" fontId="20" fillId="0" borderId="3" xfId="110" applyFont="1" applyBorder="1" applyAlignment="1">
      <alignment horizontal="left" vertical="center" wrapText="1"/>
    </xf>
    <xf numFmtId="0" fontId="96" fillId="0" borderId="0" xfId="0" applyFont="1" applyAlignment="1">
      <alignment horizontal="left" vertical="center" wrapText="1"/>
    </xf>
    <xf numFmtId="0" fontId="23" fillId="0" borderId="0" xfId="110" applyFont="1" applyAlignment="1">
      <alignment horizontal="center" vertical="center"/>
    </xf>
    <xf numFmtId="0" fontId="28" fillId="4" borderId="8" xfId="110" applyFont="1" applyFill="1" applyBorder="1" applyAlignment="1">
      <alignment horizontal="left" vertical="center"/>
    </xf>
    <xf numFmtId="0" fontId="28" fillId="4" borderId="9" xfId="110" applyFont="1" applyFill="1" applyBorder="1" applyAlignment="1">
      <alignment horizontal="left" vertical="center"/>
    </xf>
    <xf numFmtId="0" fontId="28" fillId="4" borderId="9" xfId="110" applyFont="1" applyFill="1" applyBorder="1" applyAlignment="1">
      <alignment horizontal="center" vertical="center"/>
    </xf>
    <xf numFmtId="0" fontId="28" fillId="4" borderId="10" xfId="110" applyFont="1" applyFill="1" applyBorder="1" applyAlignment="1">
      <alignment horizontal="center" vertical="center"/>
    </xf>
    <xf numFmtId="180" fontId="28" fillId="0" borderId="58" xfId="110" applyNumberFormat="1" applyFont="1" applyBorder="1" applyAlignment="1" applyProtection="1">
      <alignment horizontal="center" vertical="center"/>
      <protection locked="0"/>
    </xf>
    <xf numFmtId="0" fontId="70" fillId="0" borderId="1" xfId="110" applyFont="1" applyBorder="1" applyAlignment="1">
      <alignment horizontal="left" vertical="center"/>
    </xf>
    <xf numFmtId="0" fontId="102" fillId="4" borderId="0" xfId="111" applyFont="1" applyFill="1" applyAlignment="1">
      <alignment horizontal="left" vertical="center"/>
    </xf>
    <xf numFmtId="0" fontId="29" fillId="34" borderId="89" xfId="111" applyFont="1" applyFill="1" applyBorder="1" applyAlignment="1">
      <alignment horizontal="center" vertical="center"/>
    </xf>
    <xf numFmtId="0" fontId="29" fillId="34" borderId="90" xfId="111" applyFont="1" applyFill="1" applyBorder="1" applyAlignment="1">
      <alignment horizontal="center" vertical="center"/>
    </xf>
    <xf numFmtId="0" fontId="29" fillId="34" borderId="99" xfId="111" applyFont="1" applyFill="1" applyBorder="1" applyAlignment="1">
      <alignment horizontal="center" vertical="center"/>
    </xf>
    <xf numFmtId="0" fontId="29" fillId="34" borderId="100" xfId="111" applyFont="1" applyFill="1" applyBorder="1" applyAlignment="1">
      <alignment horizontal="center" vertical="center"/>
    </xf>
    <xf numFmtId="0" fontId="76" fillId="34" borderId="92" xfId="111" applyFont="1" applyFill="1" applyBorder="1" applyAlignment="1">
      <alignment horizontal="left" vertical="center" wrapText="1" shrinkToFit="1"/>
    </xf>
    <xf numFmtId="0" fontId="76" fillId="34" borderId="93" xfId="111" applyFont="1" applyFill="1" applyBorder="1" applyAlignment="1">
      <alignment horizontal="left" vertical="center" shrinkToFit="1"/>
    </xf>
    <xf numFmtId="0" fontId="76" fillId="34" borderId="94" xfId="111" applyFont="1" applyFill="1" applyBorder="1" applyAlignment="1">
      <alignment horizontal="left" vertical="center" shrinkToFit="1"/>
    </xf>
    <xf numFmtId="0" fontId="76" fillId="34" borderId="105" xfId="111" applyFont="1" applyFill="1" applyBorder="1" applyAlignment="1">
      <alignment horizontal="left" vertical="center" shrinkToFit="1"/>
    </xf>
    <xf numFmtId="0" fontId="76" fillId="34" borderId="106" xfId="111" applyFont="1" applyFill="1" applyBorder="1" applyAlignment="1">
      <alignment horizontal="left" vertical="center" shrinkToFit="1"/>
    </xf>
    <xf numFmtId="0" fontId="76" fillId="34" borderId="107" xfId="111" applyFont="1" applyFill="1" applyBorder="1" applyAlignment="1">
      <alignment horizontal="left" vertical="center" shrinkToFit="1"/>
    </xf>
    <xf numFmtId="0" fontId="29" fillId="29" borderId="108" xfId="111" applyFont="1" applyFill="1" applyBorder="1" applyAlignment="1">
      <alignment horizontal="center" vertical="center"/>
    </xf>
    <xf numFmtId="0" fontId="29" fillId="29" borderId="109" xfId="111" applyFont="1" applyFill="1" applyBorder="1" applyAlignment="1">
      <alignment horizontal="center" vertical="center"/>
    </xf>
    <xf numFmtId="0" fontId="29" fillId="29" borderId="99" xfId="111" applyFont="1" applyFill="1" applyBorder="1" applyAlignment="1">
      <alignment horizontal="center" vertical="center"/>
    </xf>
    <xf numFmtId="0" fontId="29" fillId="29" borderId="100" xfId="111" applyFont="1" applyFill="1" applyBorder="1" applyAlignment="1">
      <alignment horizontal="center" vertical="center"/>
    </xf>
    <xf numFmtId="0" fontId="87" fillId="0" borderId="6" xfId="111" applyFont="1" applyBorder="1" applyAlignment="1">
      <alignment horizontal="left" vertical="center" shrinkToFit="1"/>
    </xf>
    <xf numFmtId="0" fontId="87" fillId="0" borderId="7" xfId="111" applyFont="1" applyBorder="1" applyAlignment="1">
      <alignment horizontal="left" vertical="center" shrinkToFit="1"/>
    </xf>
    <xf numFmtId="0" fontId="87" fillId="0" borderId="110" xfId="111" applyFont="1" applyBorder="1" applyAlignment="1">
      <alignment horizontal="left" vertical="center" shrinkToFit="1"/>
    </xf>
    <xf numFmtId="0" fontId="76" fillId="4" borderId="102" xfId="111" applyFont="1" applyFill="1" applyBorder="1" applyAlignment="1">
      <alignment horizontal="left" vertical="center" shrinkToFit="1"/>
    </xf>
    <xf numFmtId="0" fontId="76" fillId="4" borderId="103" xfId="111" applyFont="1" applyFill="1" applyBorder="1" applyAlignment="1">
      <alignment horizontal="left" vertical="center" shrinkToFit="1"/>
    </xf>
    <xf numFmtId="0" fontId="76" fillId="4" borderId="104" xfId="111" applyFont="1" applyFill="1" applyBorder="1" applyAlignment="1">
      <alignment horizontal="left" vertical="center" shrinkToFit="1"/>
    </xf>
    <xf numFmtId="0" fontId="121" fillId="2" borderId="89" xfId="111" applyFont="1" applyFill="1" applyBorder="1" applyAlignment="1">
      <alignment horizontal="center" vertical="center"/>
    </xf>
    <xf numFmtId="0" fontId="121" fillId="2" borderId="90" xfId="111" applyFont="1" applyFill="1" applyBorder="1" applyAlignment="1">
      <alignment horizontal="center" vertical="center"/>
    </xf>
    <xf numFmtId="0" fontId="121" fillId="2" borderId="92" xfId="111" applyFont="1" applyFill="1" applyBorder="1" applyAlignment="1">
      <alignment horizontal="center" vertical="center"/>
    </xf>
    <xf numFmtId="0" fontId="121" fillId="2" borderId="93" xfId="111" applyFont="1" applyFill="1" applyBorder="1" applyAlignment="1">
      <alignment horizontal="center" vertical="center"/>
    </xf>
    <xf numFmtId="0" fontId="121" fillId="2" borderId="94" xfId="111" applyFont="1" applyFill="1" applyBorder="1" applyAlignment="1">
      <alignment horizontal="center" vertical="center"/>
    </xf>
    <xf numFmtId="0" fontId="29" fillId="29" borderId="89" xfId="111" applyFont="1" applyFill="1" applyBorder="1" applyAlignment="1">
      <alignment horizontal="center" vertical="center"/>
    </xf>
    <xf numFmtId="0" fontId="29" fillId="29" borderId="90" xfId="111" applyFont="1" applyFill="1" applyBorder="1" applyAlignment="1">
      <alignment horizontal="center" vertical="center"/>
    </xf>
    <xf numFmtId="0" fontId="29" fillId="0" borderId="96" xfId="111" applyFont="1" applyBorder="1" applyAlignment="1">
      <alignment horizontal="left" vertical="center" shrinkToFit="1"/>
    </xf>
    <xf numFmtId="0" fontId="29" fillId="0" borderId="97" xfId="111" applyFont="1" applyBorder="1" applyAlignment="1">
      <alignment horizontal="left" vertical="center" shrinkToFit="1"/>
    </xf>
    <xf numFmtId="0" fontId="29" fillId="0" borderId="98" xfId="111" applyFont="1" applyBorder="1" applyAlignment="1">
      <alignment horizontal="left" vertical="center" shrinkToFit="1"/>
    </xf>
    <xf numFmtId="0" fontId="83" fillId="0" borderId="0" xfId="180" applyFont="1" applyAlignment="1" applyProtection="1">
      <alignment horizontal="center" vertical="center"/>
      <protection hidden="1"/>
    </xf>
    <xf numFmtId="0" fontId="87" fillId="4" borderId="0" xfId="0" applyFont="1" applyFill="1" applyAlignment="1" applyProtection="1">
      <alignment horizontal="center" vertical="center"/>
      <protection hidden="1"/>
    </xf>
    <xf numFmtId="0" fontId="87" fillId="4" borderId="77" xfId="0" applyFont="1" applyFill="1" applyBorder="1" applyAlignment="1" applyProtection="1">
      <alignment horizontal="center" vertical="center"/>
      <protection hidden="1"/>
    </xf>
    <xf numFmtId="180" fontId="29" fillId="0" borderId="58" xfId="181" applyNumberFormat="1" applyFont="1" applyBorder="1" applyAlignment="1" applyProtection="1">
      <alignment horizontal="center" vertical="center"/>
      <protection hidden="1"/>
    </xf>
    <xf numFmtId="0" fontId="45" fillId="34" borderId="8" xfId="180" applyFont="1" applyFill="1" applyBorder="1" applyAlignment="1" applyProtection="1">
      <alignment horizontal="left" vertical="center"/>
      <protection hidden="1"/>
    </xf>
    <xf numFmtId="0" fontId="45" fillId="34" borderId="9" xfId="180" applyFont="1" applyFill="1" applyBorder="1" applyAlignment="1" applyProtection="1">
      <alignment horizontal="left" vertical="center"/>
      <protection hidden="1"/>
    </xf>
    <xf numFmtId="0" fontId="29" fillId="34" borderId="9" xfId="180" applyFont="1" applyFill="1" applyBorder="1" applyAlignment="1" applyProtection="1">
      <alignment horizontal="center" vertical="center"/>
      <protection hidden="1"/>
    </xf>
    <xf numFmtId="0" fontId="29" fillId="34" borderId="10" xfId="180" applyFont="1" applyFill="1" applyBorder="1" applyAlignment="1" applyProtection="1">
      <alignment horizontal="center" vertical="center"/>
      <protection hidden="1"/>
    </xf>
    <xf numFmtId="0" fontId="104" fillId="0" borderId="11" xfId="180" applyFont="1" applyBorder="1" applyAlignment="1" applyProtection="1">
      <alignment horizontal="left" vertical="center"/>
      <protection hidden="1"/>
    </xf>
    <xf numFmtId="0" fontId="104" fillId="0" borderId="1" xfId="180" applyFont="1" applyBorder="1" applyAlignment="1" applyProtection="1">
      <alignment horizontal="left" vertical="center"/>
      <protection hidden="1"/>
    </xf>
    <xf numFmtId="0" fontId="29" fillId="0" borderId="1" xfId="181" applyFont="1" applyBorder="1" applyAlignment="1" applyProtection="1">
      <alignment horizontal="center" vertical="center"/>
      <protection hidden="1"/>
    </xf>
    <xf numFmtId="0" fontId="29" fillId="0" borderId="12" xfId="181" applyFont="1" applyBorder="1" applyAlignment="1" applyProtection="1">
      <alignment horizontal="center" vertical="center"/>
      <protection hidden="1"/>
    </xf>
    <xf numFmtId="0" fontId="20" fillId="0" borderId="11" xfId="181" applyFont="1" applyBorder="1" applyAlignment="1">
      <alignment horizontal="left" vertical="center"/>
    </xf>
    <xf numFmtId="0" fontId="20" fillId="0" borderId="1" xfId="181" applyFont="1" applyBorder="1" applyAlignment="1">
      <alignment horizontal="left" vertical="center"/>
    </xf>
    <xf numFmtId="0" fontId="102" fillId="0" borderId="13" xfId="180" applyFont="1" applyBorder="1" applyAlignment="1" applyProtection="1">
      <alignment horizontal="left" vertical="center"/>
      <protection hidden="1"/>
    </xf>
    <xf numFmtId="0" fontId="102" fillId="0" borderId="40" xfId="180" applyFont="1" applyBorder="1" applyAlignment="1" applyProtection="1">
      <alignment horizontal="left" vertical="center"/>
      <protection hidden="1"/>
    </xf>
    <xf numFmtId="0" fontId="102" fillId="0" borderId="4" xfId="180" applyFont="1" applyBorder="1" applyAlignment="1" applyProtection="1">
      <alignment horizontal="left" vertical="center"/>
      <protection hidden="1"/>
    </xf>
    <xf numFmtId="0" fontId="102" fillId="0" borderId="11" xfId="180" applyFont="1" applyBorder="1" applyAlignment="1" applyProtection="1">
      <alignment horizontal="left" vertical="center"/>
      <protection hidden="1"/>
    </xf>
    <xf numFmtId="0" fontId="102" fillId="0" borderId="1" xfId="180" applyFont="1" applyBorder="1" applyAlignment="1" applyProtection="1">
      <alignment horizontal="left" vertical="center"/>
      <protection hidden="1"/>
    </xf>
    <xf numFmtId="0" fontId="102" fillId="0" borderId="14" xfId="180" applyFont="1" applyBorder="1" applyAlignment="1" applyProtection="1">
      <alignment horizontal="left" vertical="center"/>
      <protection hidden="1"/>
    </xf>
    <xf numFmtId="0" fontId="102" fillId="0" borderId="15" xfId="180" applyFont="1" applyBorder="1" applyAlignment="1" applyProtection="1">
      <alignment horizontal="left" vertical="center"/>
      <protection hidden="1"/>
    </xf>
    <xf numFmtId="0" fontId="29" fillId="0" borderId="15" xfId="181" applyFont="1" applyBorder="1" applyAlignment="1" applyProtection="1">
      <alignment horizontal="center" vertical="center"/>
      <protection hidden="1"/>
    </xf>
    <xf numFmtId="0" fontId="29" fillId="0" borderId="16" xfId="181" applyFont="1" applyBorder="1" applyAlignment="1" applyProtection="1">
      <alignment horizontal="center" vertical="center"/>
      <protection hidden="1"/>
    </xf>
    <xf numFmtId="0" fontId="45" fillId="34" borderId="17" xfId="181" applyFont="1" applyFill="1" applyBorder="1" applyAlignment="1" applyProtection="1">
      <alignment horizontal="left" vertical="center"/>
      <protection hidden="1"/>
    </xf>
    <xf numFmtId="0" fontId="45" fillId="34" borderId="18" xfId="181" applyFont="1" applyFill="1" applyBorder="1" applyAlignment="1" applyProtection="1">
      <alignment horizontal="left" vertical="center"/>
      <protection hidden="1"/>
    </xf>
    <xf numFmtId="0" fontId="90" fillId="0" borderId="11" xfId="181" applyFont="1" applyBorder="1" applyAlignment="1" applyProtection="1">
      <alignment horizontal="left" vertical="center"/>
      <protection hidden="1"/>
    </xf>
    <xf numFmtId="0" fontId="90" fillId="0" borderId="1" xfId="181" applyFont="1" applyBorder="1" applyAlignment="1" applyProtection="1">
      <alignment horizontal="left" vertical="center"/>
      <protection hidden="1"/>
    </xf>
    <xf numFmtId="0" fontId="76" fillId="0" borderId="86" xfId="181" applyFont="1" applyBorder="1" applyAlignment="1" applyProtection="1">
      <alignment horizontal="left" vertical="center" wrapText="1"/>
      <protection hidden="1"/>
    </xf>
    <xf numFmtId="0" fontId="76" fillId="0" borderId="87" xfId="181" applyFont="1" applyBorder="1" applyAlignment="1" applyProtection="1">
      <alignment horizontal="left" vertical="center"/>
      <protection hidden="1"/>
    </xf>
    <xf numFmtId="0" fontId="76" fillId="0" borderId="88" xfId="181" applyFont="1" applyBorder="1" applyAlignment="1" applyProtection="1">
      <alignment horizontal="left" vertical="center"/>
      <protection hidden="1"/>
    </xf>
    <xf numFmtId="0" fontId="76" fillId="0" borderId="62" xfId="181" applyFont="1" applyBorder="1" applyAlignment="1" applyProtection="1">
      <alignment horizontal="left" vertical="center"/>
      <protection hidden="1"/>
    </xf>
    <xf numFmtId="0" fontId="76" fillId="0" borderId="0" xfId="181" applyFont="1" applyAlignment="1" applyProtection="1">
      <alignment horizontal="left" vertical="center"/>
      <protection hidden="1"/>
    </xf>
    <xf numFmtId="0" fontId="76" fillId="0" borderId="63" xfId="181" applyFont="1" applyBorder="1" applyAlignment="1" applyProtection="1">
      <alignment horizontal="left" vertical="center"/>
      <protection hidden="1"/>
    </xf>
    <xf numFmtId="0" fontId="76" fillId="0" borderId="64" xfId="181" applyFont="1" applyBorder="1" applyAlignment="1" applyProtection="1">
      <alignment horizontal="left" vertical="center"/>
      <protection hidden="1"/>
    </xf>
    <xf numFmtId="0" fontId="76" fillId="0" borderId="58" xfId="181" applyFont="1" applyBorder="1" applyAlignment="1" applyProtection="1">
      <alignment horizontal="left" vertical="center"/>
      <protection hidden="1"/>
    </xf>
    <xf numFmtId="0" fontId="76" fillId="0" borderId="65" xfId="181" applyFont="1" applyBorder="1" applyAlignment="1" applyProtection="1">
      <alignment horizontal="left" vertical="center"/>
      <protection hidden="1"/>
    </xf>
    <xf numFmtId="0" fontId="90" fillId="0" borderId="11" xfId="181" applyFont="1" applyBorder="1" applyAlignment="1" applyProtection="1">
      <alignment horizontal="left" vertical="center" wrapText="1"/>
      <protection hidden="1"/>
    </xf>
    <xf numFmtId="179" fontId="29" fillId="33" borderId="80" xfId="180" applyNumberFormat="1" applyFont="1" applyFill="1" applyBorder="1" applyAlignment="1" applyProtection="1">
      <alignment horizontal="center" vertical="center"/>
      <protection hidden="1"/>
    </xf>
    <xf numFmtId="179" fontId="29" fillId="33" borderId="37" xfId="180" applyNumberFormat="1" applyFont="1" applyFill="1" applyBorder="1" applyAlignment="1" applyProtection="1">
      <alignment horizontal="center" vertical="center"/>
      <protection hidden="1"/>
    </xf>
    <xf numFmtId="0" fontId="90" fillId="0" borderId="14" xfId="181" applyFont="1" applyBorder="1" applyAlignment="1" applyProtection="1">
      <alignment horizontal="left" vertical="center"/>
      <protection hidden="1"/>
    </xf>
    <xf numFmtId="0" fontId="90" fillId="0" borderId="15" xfId="181" applyFont="1" applyBorder="1" applyAlignment="1" applyProtection="1">
      <alignment horizontal="left" vertical="center"/>
      <protection hidden="1"/>
    </xf>
    <xf numFmtId="0" fontId="90" fillId="0" borderId="13" xfId="181" applyFont="1" applyBorder="1" applyAlignment="1" applyProtection="1">
      <alignment horizontal="left" vertical="center" wrapText="1"/>
      <protection hidden="1"/>
    </xf>
    <xf numFmtId="0" fontId="90" fillId="0" borderId="40" xfId="181" applyFont="1" applyBorder="1" applyAlignment="1" applyProtection="1">
      <alignment horizontal="left" vertical="center" wrapText="1"/>
      <protection hidden="1"/>
    </xf>
    <xf numFmtId="0" fontId="90" fillId="0" borderId="4" xfId="181" applyFont="1" applyBorder="1" applyAlignment="1" applyProtection="1">
      <alignment horizontal="left" vertical="center" wrapText="1"/>
      <protection hidden="1"/>
    </xf>
    <xf numFmtId="0" fontId="90" fillId="0" borderId="13" xfId="181" applyFont="1" applyBorder="1" applyAlignment="1" applyProtection="1">
      <alignment horizontal="left" vertical="center"/>
      <protection hidden="1"/>
    </xf>
    <xf numFmtId="0" fontId="90" fillId="0" borderId="40" xfId="181" applyFont="1" applyBorder="1" applyAlignment="1" applyProtection="1">
      <alignment horizontal="left" vertical="center"/>
      <protection hidden="1"/>
    </xf>
    <xf numFmtId="0" fontId="90" fillId="0" borderId="4" xfId="181" applyFont="1" applyBorder="1" applyAlignment="1" applyProtection="1">
      <alignment horizontal="left" vertical="center"/>
      <protection hidden="1"/>
    </xf>
    <xf numFmtId="0" fontId="90" fillId="0" borderId="13" xfId="181" applyFont="1" applyBorder="1" applyAlignment="1" applyProtection="1">
      <alignment horizontal="left" vertical="center" shrinkToFit="1"/>
      <protection hidden="1"/>
    </xf>
    <xf numFmtId="0" fontId="90" fillId="0" borderId="40" xfId="181" applyFont="1" applyBorder="1" applyAlignment="1" applyProtection="1">
      <alignment horizontal="left" vertical="center" shrinkToFit="1"/>
      <protection hidden="1"/>
    </xf>
    <xf numFmtId="0" fontId="90" fillId="0" borderId="4" xfId="181" applyFont="1" applyBorder="1" applyAlignment="1" applyProtection="1">
      <alignment horizontal="left" vertical="center" shrinkToFit="1"/>
      <protection hidden="1"/>
    </xf>
    <xf numFmtId="0" fontId="45" fillId="34" borderId="17" xfId="181" applyFont="1" applyFill="1" applyBorder="1" applyAlignment="1" applyProtection="1">
      <alignment horizontal="left" vertical="center" wrapText="1"/>
      <protection hidden="1"/>
    </xf>
    <xf numFmtId="0" fontId="45" fillId="34" borderId="18" xfId="181" applyFont="1" applyFill="1" applyBorder="1" applyAlignment="1" applyProtection="1">
      <alignment horizontal="left" vertical="center" wrapText="1"/>
      <protection hidden="1"/>
    </xf>
    <xf numFmtId="0" fontId="100" fillId="0" borderId="86" xfId="180" applyFont="1" applyBorder="1" applyAlignment="1" applyProtection="1">
      <alignment horizontal="left" vertical="center" wrapText="1"/>
      <protection hidden="1"/>
    </xf>
    <xf numFmtId="0" fontId="100" fillId="0" borderId="87" xfId="180" applyFont="1" applyBorder="1" applyAlignment="1" applyProtection="1">
      <alignment horizontal="left" vertical="center" wrapText="1"/>
      <protection hidden="1"/>
    </xf>
    <xf numFmtId="0" fontId="100" fillId="0" borderId="88" xfId="180" applyFont="1" applyBorder="1" applyAlignment="1" applyProtection="1">
      <alignment horizontal="left" vertical="center" wrapText="1"/>
      <protection hidden="1"/>
    </xf>
    <xf numFmtId="0" fontId="100" fillId="0" borderId="64" xfId="180" applyFont="1" applyBorder="1" applyAlignment="1" applyProtection="1">
      <alignment horizontal="left" vertical="center" wrapText="1"/>
      <protection hidden="1"/>
    </xf>
    <xf numFmtId="0" fontId="100" fillId="0" borderId="58" xfId="180" applyFont="1" applyBorder="1" applyAlignment="1" applyProtection="1">
      <alignment horizontal="left" vertical="center" wrapText="1"/>
      <protection hidden="1"/>
    </xf>
    <xf numFmtId="0" fontId="100" fillId="0" borderId="65" xfId="180" applyFont="1" applyBorder="1" applyAlignment="1" applyProtection="1">
      <alignment horizontal="left" vertical="center" wrapText="1"/>
      <protection hidden="1"/>
    </xf>
    <xf numFmtId="179" fontId="29" fillId="32" borderId="80" xfId="180" applyNumberFormat="1" applyFont="1" applyFill="1" applyBorder="1" applyAlignment="1" applyProtection="1">
      <alignment horizontal="center" vertical="center"/>
      <protection hidden="1"/>
    </xf>
    <xf numFmtId="179" fontId="29" fillId="32" borderId="37" xfId="180" applyNumberFormat="1" applyFont="1" applyFill="1" applyBorder="1" applyAlignment="1" applyProtection="1">
      <alignment horizontal="center" vertical="center"/>
      <protection hidden="1"/>
    </xf>
    <xf numFmtId="0" fontId="90" fillId="0" borderId="11" xfId="181" applyFont="1" applyBorder="1" applyAlignment="1" applyProtection="1">
      <alignment horizontal="left" vertical="center" shrinkToFit="1"/>
      <protection hidden="1"/>
    </xf>
    <xf numFmtId="0" fontId="90" fillId="0" borderId="1" xfId="181" applyFont="1" applyBorder="1" applyAlignment="1" applyProtection="1">
      <alignment horizontal="left" vertical="center" shrinkToFit="1"/>
      <protection hidden="1"/>
    </xf>
    <xf numFmtId="0" fontId="29" fillId="0" borderId="86" xfId="181" applyFont="1" applyBorder="1" applyAlignment="1" applyProtection="1">
      <alignment horizontal="center" vertical="center" wrapText="1"/>
      <protection hidden="1"/>
    </xf>
    <xf numFmtId="0" fontId="29" fillId="0" borderId="87" xfId="181" applyFont="1" applyBorder="1" applyAlignment="1" applyProtection="1">
      <alignment horizontal="center" vertical="center" wrapText="1"/>
      <protection hidden="1"/>
    </xf>
    <xf numFmtId="0" fontId="29" fillId="0" borderId="88" xfId="181" applyFont="1" applyBorder="1" applyAlignment="1" applyProtection="1">
      <alignment horizontal="center" vertical="center" wrapText="1"/>
      <protection hidden="1"/>
    </xf>
    <xf numFmtId="0" fontId="29" fillId="0" borderId="62" xfId="181" applyFont="1" applyBorder="1" applyAlignment="1" applyProtection="1">
      <alignment horizontal="center" vertical="center" wrapText="1"/>
      <protection hidden="1"/>
    </xf>
    <xf numFmtId="0" fontId="29" fillId="0" borderId="0" xfId="181" applyFont="1" applyAlignment="1" applyProtection="1">
      <alignment horizontal="center" vertical="center" wrapText="1"/>
      <protection hidden="1"/>
    </xf>
    <xf numFmtId="0" fontId="29" fillId="0" borderId="63" xfId="181" applyFont="1" applyBorder="1" applyAlignment="1" applyProtection="1">
      <alignment horizontal="center" vertical="center" wrapText="1"/>
      <protection hidden="1"/>
    </xf>
    <xf numFmtId="0" fontId="29" fillId="0" borderId="64" xfId="181" applyFont="1" applyBorder="1" applyAlignment="1" applyProtection="1">
      <alignment horizontal="center" vertical="center" wrapText="1"/>
      <protection hidden="1"/>
    </xf>
    <xf numFmtId="0" fontId="29" fillId="0" borderId="58" xfId="181" applyFont="1" applyBorder="1" applyAlignment="1" applyProtection="1">
      <alignment horizontal="center" vertical="center" wrapText="1"/>
      <protection hidden="1"/>
    </xf>
    <xf numFmtId="0" fontId="29" fillId="0" borderId="65" xfId="181" applyFont="1" applyBorder="1" applyAlignment="1" applyProtection="1">
      <alignment horizontal="center" vertical="center" wrapText="1"/>
      <protection hidden="1"/>
    </xf>
    <xf numFmtId="0" fontId="95" fillId="0" borderId="56" xfId="182" applyFont="1" applyBorder="1" applyAlignment="1" applyProtection="1">
      <alignment horizontal="right" vertical="center"/>
      <protection hidden="1"/>
    </xf>
    <xf numFmtId="0" fontId="95" fillId="0" borderId="56" xfId="182" applyFont="1" applyBorder="1" applyAlignment="1" applyProtection="1">
      <alignment horizontal="center" vertical="center" wrapText="1"/>
      <protection hidden="1"/>
    </xf>
    <xf numFmtId="0" fontId="95" fillId="0" borderId="56" xfId="182" applyFont="1" applyBorder="1" applyAlignment="1" applyProtection="1">
      <alignment horizontal="center" vertical="center"/>
      <protection hidden="1"/>
    </xf>
    <xf numFmtId="0" fontId="29" fillId="27" borderId="82" xfId="182" applyFont="1" applyFill="1" applyBorder="1" applyAlignment="1" applyProtection="1">
      <alignment horizontal="right" vertical="center"/>
      <protection hidden="1"/>
    </xf>
    <xf numFmtId="0" fontId="29" fillId="27" borderId="83" xfId="182" applyFont="1" applyFill="1" applyBorder="1" applyAlignment="1" applyProtection="1">
      <alignment horizontal="right" vertical="center"/>
      <protection hidden="1"/>
    </xf>
    <xf numFmtId="0" fontId="29" fillId="27" borderId="64" xfId="182" applyFont="1" applyFill="1" applyBorder="1" applyAlignment="1" applyProtection="1">
      <alignment horizontal="right" vertical="center"/>
      <protection hidden="1"/>
    </xf>
    <xf numFmtId="0" fontId="29" fillId="27" borderId="85" xfId="182" applyFont="1" applyFill="1" applyBorder="1" applyAlignment="1" applyProtection="1">
      <alignment horizontal="center" vertical="center" wrapText="1"/>
      <protection hidden="1"/>
    </xf>
    <xf numFmtId="0" fontId="29" fillId="27" borderId="58" xfId="182" applyFont="1" applyFill="1" applyBorder="1" applyAlignment="1" applyProtection="1">
      <alignment horizontal="center" vertical="center" wrapText="1"/>
      <protection hidden="1"/>
    </xf>
    <xf numFmtId="0" fontId="29" fillId="27" borderId="65" xfId="182" applyFont="1" applyFill="1" applyBorder="1" applyAlignment="1" applyProtection="1">
      <alignment horizontal="center" vertical="center" wrapText="1"/>
      <protection hidden="1"/>
    </xf>
    <xf numFmtId="0" fontId="48" fillId="0" borderId="0" xfId="180" applyFont="1" applyAlignment="1" applyProtection="1">
      <alignment horizontal="left" vertical="center"/>
      <protection hidden="1"/>
    </xf>
    <xf numFmtId="0" fontId="94" fillId="34" borderId="78" xfId="180" applyFont="1" applyFill="1" applyBorder="1" applyAlignment="1">
      <alignment horizontal="center" vertical="center" wrapText="1"/>
    </xf>
    <xf numFmtId="0" fontId="94" fillId="34" borderId="81" xfId="180" applyFont="1" applyFill="1" applyBorder="1" applyAlignment="1">
      <alignment horizontal="center" vertical="center" wrapText="1"/>
    </xf>
    <xf numFmtId="0" fontId="94" fillId="34" borderId="6" xfId="180" applyFont="1" applyFill="1" applyBorder="1" applyAlignment="1">
      <alignment horizontal="center" vertical="center" wrapText="1"/>
    </xf>
    <xf numFmtId="0" fontId="94" fillId="34" borderId="5" xfId="180" applyFont="1" applyFill="1" applyBorder="1" applyAlignment="1">
      <alignment horizontal="center" vertical="center" wrapText="1"/>
    </xf>
    <xf numFmtId="0" fontId="65" fillId="0" borderId="78" xfId="88" applyBorder="1" applyAlignment="1">
      <alignment horizontal="center" vertical="center"/>
    </xf>
    <xf numFmtId="0" fontId="65" fillId="0" borderId="79" xfId="88" applyBorder="1" applyAlignment="1">
      <alignment horizontal="center" vertical="center"/>
    </xf>
    <xf numFmtId="0" fontId="65" fillId="0" borderId="81" xfId="88" applyBorder="1" applyAlignment="1">
      <alignment horizontal="center" vertical="center"/>
    </xf>
    <xf numFmtId="0" fontId="65" fillId="0" borderId="6" xfId="88" applyBorder="1" applyAlignment="1">
      <alignment horizontal="center" vertical="center"/>
    </xf>
    <xf numFmtId="0" fontId="65" fillId="0" borderId="7" xfId="88" applyBorder="1" applyAlignment="1">
      <alignment horizontal="center" vertical="center"/>
    </xf>
    <xf numFmtId="0" fontId="65" fillId="0" borderId="5" xfId="88" applyBorder="1" applyAlignment="1">
      <alignment horizontal="center" vertical="center"/>
    </xf>
    <xf numFmtId="0" fontId="48" fillId="0" borderId="1" xfId="180" applyFont="1" applyBorder="1" applyProtection="1">
      <alignment vertical="center"/>
      <protection hidden="1"/>
    </xf>
    <xf numFmtId="0" fontId="29" fillId="29" borderId="1" xfId="184" applyFont="1" applyFill="1" applyBorder="1" applyAlignment="1" applyProtection="1">
      <alignment horizontal="center" vertical="center" wrapText="1"/>
      <protection hidden="1"/>
    </xf>
    <xf numFmtId="0" fontId="29" fillId="29" borderId="1" xfId="184" applyFont="1" applyFill="1" applyBorder="1" applyAlignment="1" applyProtection="1">
      <alignment horizontal="center" vertical="center"/>
      <protection hidden="1"/>
    </xf>
    <xf numFmtId="0" fontId="48" fillId="0" borderId="1" xfId="180" applyFont="1" applyBorder="1" applyAlignment="1" applyProtection="1">
      <alignment horizontal="left" vertical="center"/>
      <protection hidden="1"/>
    </xf>
    <xf numFmtId="0" fontId="103" fillId="0" borderId="79" xfId="180" applyFont="1" applyBorder="1" applyAlignment="1">
      <alignment horizontal="center" vertical="center"/>
    </xf>
    <xf numFmtId="0" fontId="45" fillId="0" borderId="7" xfId="180" applyFont="1" applyBorder="1" applyAlignment="1">
      <alignment horizontal="center" vertical="center"/>
    </xf>
    <xf numFmtId="0" fontId="48" fillId="0" borderId="1" xfId="180" applyFont="1" applyBorder="1" applyAlignment="1" applyProtection="1">
      <alignment horizontal="center" vertical="center"/>
      <protection hidden="1"/>
    </xf>
    <xf numFmtId="0" fontId="102" fillId="30" borderId="2" xfId="180" applyFont="1" applyFill="1" applyBorder="1" applyAlignment="1" applyProtection="1">
      <alignment horizontal="center" vertical="center"/>
      <protection hidden="1"/>
    </xf>
    <xf numFmtId="0" fontId="102" fillId="30" borderId="40" xfId="180" applyFont="1" applyFill="1" applyBorder="1" applyAlignment="1" applyProtection="1">
      <alignment horizontal="center" vertical="center"/>
      <protection hidden="1"/>
    </xf>
    <xf numFmtId="0" fontId="102" fillId="30" borderId="4" xfId="180" applyFont="1" applyFill="1" applyBorder="1" applyAlignment="1" applyProtection="1">
      <alignment horizontal="center" vertical="center"/>
      <protection hidden="1"/>
    </xf>
    <xf numFmtId="0" fontId="95" fillId="29" borderId="1" xfId="180" applyFont="1" applyFill="1" applyBorder="1" applyAlignment="1" applyProtection="1">
      <alignment horizontal="center" vertical="center"/>
      <protection hidden="1"/>
    </xf>
    <xf numFmtId="176" fontId="87" fillId="29" borderId="1" xfId="0" applyNumberFormat="1" applyFont="1" applyFill="1" applyBorder="1" applyAlignment="1" applyProtection="1">
      <alignment horizontal="center" vertical="center" wrapText="1"/>
      <protection hidden="1"/>
    </xf>
    <xf numFmtId="176" fontId="76" fillId="0" borderId="1" xfId="0" applyNumberFormat="1" applyFont="1" applyBorder="1" applyAlignment="1" applyProtection="1">
      <alignment horizontal="left" vertical="center" wrapText="1"/>
      <protection hidden="1"/>
    </xf>
    <xf numFmtId="0" fontId="87" fillId="0" borderId="0" xfId="0" applyFont="1" applyAlignment="1" applyProtection="1">
      <alignment horizontal="center" vertical="center"/>
      <protection hidden="1"/>
    </xf>
    <xf numFmtId="0" fontId="29" fillId="29" borderId="1" xfId="184" applyFont="1" applyFill="1" applyBorder="1" applyAlignment="1" applyProtection="1">
      <alignment horizontal="center" vertical="center" shrinkToFit="1"/>
      <protection hidden="1"/>
    </xf>
    <xf numFmtId="0" fontId="75" fillId="0" borderId="1" xfId="0" applyFont="1" applyBorder="1" applyAlignment="1">
      <alignment horizontal="center" vertical="center" shrinkToFit="1"/>
    </xf>
    <xf numFmtId="0" fontId="76" fillId="0" borderId="1" xfId="0" applyFont="1" applyBorder="1" applyAlignment="1">
      <alignment horizontal="center" vertical="center" shrinkToFit="1"/>
    </xf>
    <xf numFmtId="0" fontId="87" fillId="0" borderId="2" xfId="0" applyFont="1" applyBorder="1" applyAlignment="1" applyProtection="1">
      <alignment horizontal="center" vertical="center"/>
      <protection hidden="1"/>
    </xf>
    <xf numFmtId="0" fontId="87" fillId="0" borderId="40" xfId="0" applyFont="1" applyBorder="1" applyAlignment="1" applyProtection="1">
      <alignment horizontal="center" vertical="center"/>
      <protection hidden="1"/>
    </xf>
    <xf numFmtId="0" fontId="87" fillId="0" borderId="4" xfId="0" applyFont="1" applyBorder="1" applyAlignment="1" applyProtection="1">
      <alignment horizontal="center" vertical="center"/>
      <protection hidden="1"/>
    </xf>
    <xf numFmtId="0" fontId="15" fillId="0" borderId="1" xfId="0" applyFont="1" applyBorder="1" applyAlignment="1" applyProtection="1">
      <alignment vertical="center" wrapText="1"/>
      <protection hidden="1"/>
    </xf>
    <xf numFmtId="5" fontId="15" fillId="0" borderId="1" xfId="0" applyNumberFormat="1" applyFont="1" applyBorder="1" applyAlignment="1" applyProtection="1">
      <alignment horizontal="center" vertical="center"/>
      <protection hidden="1"/>
    </xf>
    <xf numFmtId="0" fontId="15" fillId="0" borderId="1" xfId="0" applyFont="1" applyBorder="1" applyAlignment="1" applyProtection="1">
      <alignment horizontal="center" vertical="center"/>
      <protection hidden="1"/>
    </xf>
    <xf numFmtId="5" fontId="15" fillId="0" borderId="1" xfId="0" applyNumberFormat="1" applyFont="1" applyBorder="1" applyAlignment="1" applyProtection="1">
      <alignment horizontal="right" vertical="center"/>
      <protection hidden="1"/>
    </xf>
    <xf numFmtId="177" fontId="51" fillId="0" borderId="0" xfId="0" applyNumberFormat="1" applyFont="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52" fillId="0" borderId="0" xfId="0" applyFont="1" applyAlignment="1" applyProtection="1">
      <alignment horizontal="center" vertical="center" shrinkToFit="1"/>
      <protection hidden="1"/>
    </xf>
    <xf numFmtId="49" fontId="50" fillId="0" borderId="0" xfId="0" applyNumberFormat="1" applyFont="1" applyAlignment="1" applyProtection="1">
      <alignment horizontal="center" vertical="center"/>
      <protection hidden="1"/>
    </xf>
    <xf numFmtId="0" fontId="50" fillId="0" borderId="0" xfId="0" applyFont="1" applyAlignment="1" applyProtection="1">
      <alignment horizontal="center" vertical="center"/>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51" fillId="0" borderId="0" xfId="0" applyFont="1" applyAlignment="1" applyProtection="1">
      <alignment horizontal="left" vertical="center" wrapText="1"/>
      <protection hidden="1"/>
    </xf>
    <xf numFmtId="0" fontId="51" fillId="0" borderId="58" xfId="0" applyFont="1" applyBorder="1" applyAlignment="1" applyProtection="1">
      <alignment horizontal="left" vertical="center" wrapText="1"/>
      <protection hidden="1"/>
    </xf>
    <xf numFmtId="0" fontId="13" fillId="0" borderId="0" xfId="0" applyFont="1" applyAlignment="1" applyProtection="1">
      <alignment horizontal="left" vertical="center"/>
      <protection hidden="1"/>
    </xf>
    <xf numFmtId="0" fontId="46" fillId="0" borderId="0" xfId="0" applyFont="1" applyProtection="1">
      <alignment vertical="center"/>
      <protection hidden="1"/>
    </xf>
    <xf numFmtId="0" fontId="13" fillId="0" borderId="0" xfId="0" applyFont="1" applyAlignment="1" applyProtection="1">
      <alignment horizontal="left" vertical="center" indent="8"/>
      <protection hidden="1"/>
    </xf>
    <xf numFmtId="0" fontId="46" fillId="0" borderId="0" xfId="0" applyFont="1" applyAlignment="1" applyProtection="1">
      <alignment horizontal="left" vertical="center" indent="8"/>
      <protection hidden="1"/>
    </xf>
    <xf numFmtId="0" fontId="13" fillId="0" borderId="0" xfId="0" applyFont="1" applyProtection="1">
      <alignment vertical="center"/>
      <protection hidden="1"/>
    </xf>
    <xf numFmtId="0" fontId="13" fillId="0" borderId="0" xfId="0" applyFont="1" applyAlignment="1" applyProtection="1">
      <alignment horizontal="center" vertical="center"/>
      <protection hidden="1"/>
    </xf>
    <xf numFmtId="0" fontId="15" fillId="4" borderId="1" xfId="0" applyFont="1" applyFill="1" applyBorder="1" applyAlignment="1" applyProtection="1">
      <alignment horizontal="center" vertical="center"/>
      <protection hidden="1"/>
    </xf>
    <xf numFmtId="0" fontId="15" fillId="0" borderId="1" xfId="0" applyFont="1" applyBorder="1" applyAlignment="1" applyProtection="1">
      <alignment horizontal="right" vertical="center"/>
      <protection hidden="1"/>
    </xf>
    <xf numFmtId="0" fontId="47" fillId="0" borderId="0" xfId="0" applyFont="1" applyAlignment="1" applyProtection="1">
      <alignment horizontal="left" vertical="center" wrapText="1"/>
      <protection hidden="1"/>
    </xf>
    <xf numFmtId="0" fontId="47" fillId="0" borderId="0" xfId="0" applyFont="1" applyAlignment="1" applyProtection="1">
      <alignment horizontal="left" vertical="center"/>
      <protection hidden="1"/>
    </xf>
    <xf numFmtId="0" fontId="15" fillId="0" borderId="0" xfId="0" applyFont="1" applyAlignment="1" applyProtection="1">
      <alignment horizontal="right" vertical="center"/>
      <protection hidden="1"/>
    </xf>
    <xf numFmtId="0" fontId="53" fillId="0" borderId="0" xfId="0" applyFont="1" applyAlignment="1" applyProtection="1">
      <alignment horizontal="left" vertical="center" wrapText="1"/>
      <protection hidden="1"/>
    </xf>
    <xf numFmtId="6" fontId="72" fillId="0" borderId="58" xfId="0" applyNumberFormat="1" applyFont="1" applyBorder="1" applyAlignment="1" applyProtection="1">
      <alignment horizontal="center"/>
      <protection hidden="1"/>
    </xf>
    <xf numFmtId="5" fontId="15" fillId="0" borderId="0" xfId="0" applyNumberFormat="1" applyFont="1" applyAlignment="1" applyProtection="1">
      <alignment horizontal="center" vertical="center"/>
      <protection hidden="1"/>
    </xf>
    <xf numFmtId="5" fontId="0" fillId="0" borderId="0" xfId="0" applyNumberFormat="1" applyAlignment="1" applyProtection="1">
      <alignment horizontal="center" vertical="center"/>
      <protection hidden="1"/>
    </xf>
    <xf numFmtId="0" fontId="47" fillId="0" borderId="0" xfId="0" applyFont="1" applyAlignment="1" applyProtection="1">
      <alignment horizontal="center" vertical="center"/>
      <protection hidden="1"/>
    </xf>
    <xf numFmtId="0" fontId="79" fillId="0" borderId="0" xfId="0" applyFont="1" applyAlignment="1" applyProtection="1">
      <alignment horizontal="center" vertical="center" wrapText="1"/>
      <protection hidden="1"/>
    </xf>
    <xf numFmtId="0" fontId="47" fillId="0" borderId="0" xfId="0" applyFont="1" applyAlignment="1" applyProtection="1">
      <alignment horizontal="center" vertical="center" wrapText="1"/>
      <protection hidden="1"/>
    </xf>
    <xf numFmtId="0" fontId="80" fillId="0" borderId="0" xfId="0" applyFont="1" applyAlignment="1" applyProtection="1">
      <alignment horizontal="center" vertical="center" wrapText="1"/>
      <protection hidden="1"/>
    </xf>
    <xf numFmtId="0" fontId="80" fillId="0" borderId="58" xfId="0" applyFont="1" applyBorder="1" applyAlignment="1" applyProtection="1">
      <alignment horizontal="center" vertical="center" wrapText="1"/>
      <protection hidden="1"/>
    </xf>
    <xf numFmtId="49" fontId="68" fillId="0" borderId="0" xfId="0" applyNumberFormat="1" applyFont="1" applyAlignment="1" applyProtection="1">
      <alignment horizontal="center" vertical="center" wrapText="1"/>
      <protection hidden="1"/>
    </xf>
    <xf numFmtId="0" fontId="68" fillId="0" borderId="0" xfId="0" applyFont="1" applyAlignment="1" applyProtection="1">
      <alignment horizontal="center" vertical="center" wrapText="1"/>
      <protection hidden="1"/>
    </xf>
    <xf numFmtId="0" fontId="68" fillId="0" borderId="0" xfId="0" applyFont="1" applyAlignment="1" applyProtection="1">
      <alignment horizontal="left" vertical="center" wrapText="1"/>
      <protection hidden="1"/>
    </xf>
    <xf numFmtId="0" fontId="15" fillId="0" borderId="0" xfId="0" applyFont="1" applyAlignment="1" applyProtection="1">
      <alignment vertical="center" wrapText="1"/>
      <protection hidden="1"/>
    </xf>
    <xf numFmtId="0" fontId="106" fillId="0" borderId="2" xfId="0" applyFont="1" applyBorder="1" applyAlignment="1" applyProtection="1">
      <alignment horizontal="left" vertical="center" wrapText="1"/>
      <protection hidden="1"/>
    </xf>
    <xf numFmtId="0" fontId="106" fillId="0" borderId="40" xfId="0" applyFont="1" applyBorder="1" applyAlignment="1" applyProtection="1">
      <alignment horizontal="left" vertical="center" wrapText="1"/>
      <protection hidden="1"/>
    </xf>
    <xf numFmtId="0" fontId="106" fillId="0" borderId="4" xfId="0" applyFont="1" applyBorder="1" applyAlignment="1" applyProtection="1">
      <alignment horizontal="left" vertical="center" wrapText="1"/>
      <protection hidden="1"/>
    </xf>
    <xf numFmtId="0" fontId="106" fillId="0" borderId="1" xfId="0" applyFont="1" applyBorder="1" applyAlignment="1" applyProtection="1">
      <alignment horizontal="center" vertical="center"/>
      <protection hidden="1"/>
    </xf>
    <xf numFmtId="5" fontId="15" fillId="28" borderId="1" xfId="0" applyNumberFormat="1" applyFont="1" applyFill="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15" fillId="28" borderId="1" xfId="0" applyFont="1" applyFill="1" applyBorder="1" applyAlignment="1" applyProtection="1">
      <alignment horizontal="center" vertical="center" wrapText="1"/>
      <protection hidden="1"/>
    </xf>
    <xf numFmtId="0" fontId="69" fillId="0" borderId="0" xfId="0" applyFont="1" applyAlignment="1" applyProtection="1">
      <alignment horizontal="left" vertical="center" wrapText="1"/>
      <protection hidden="1"/>
    </xf>
    <xf numFmtId="0" fontId="66" fillId="0" borderId="0" xfId="0" applyFont="1" applyAlignment="1" applyProtection="1">
      <alignment horizontal="center" vertical="center"/>
      <protection hidden="1"/>
    </xf>
    <xf numFmtId="0" fontId="52" fillId="0" borderId="7" xfId="0" applyFont="1" applyBorder="1" applyAlignment="1" applyProtection="1">
      <alignment horizontal="center" vertical="center" shrinkToFit="1"/>
      <protection hidden="1"/>
    </xf>
    <xf numFmtId="49" fontId="50" fillId="0" borderId="7" xfId="0" applyNumberFormat="1" applyFont="1" applyBorder="1" applyAlignment="1" applyProtection="1">
      <alignment horizontal="center" vertical="center"/>
      <protection hidden="1"/>
    </xf>
    <xf numFmtId="0" fontId="50" fillId="0" borderId="7" xfId="0" applyFont="1" applyBorder="1" applyAlignment="1" applyProtection="1">
      <alignment horizontal="center" vertical="center"/>
      <protection hidden="1"/>
    </xf>
    <xf numFmtId="58" fontId="51" fillId="0" borderId="59" xfId="0" applyNumberFormat="1" applyFont="1" applyBorder="1" applyAlignment="1" applyProtection="1">
      <alignment horizontal="center" vertical="center"/>
      <protection hidden="1"/>
    </xf>
    <xf numFmtId="176" fontId="13" fillId="0" borderId="0" xfId="4" applyNumberFormat="1" applyFont="1" applyAlignment="1" applyProtection="1">
      <alignment horizontal="left" wrapText="1"/>
      <protection hidden="1"/>
    </xf>
    <xf numFmtId="176" fontId="51" fillId="0" borderId="0" xfId="4" applyNumberFormat="1" applyFont="1" applyAlignment="1" applyProtection="1">
      <alignment horizontal="left" vertical="center" wrapText="1"/>
      <protection hidden="1"/>
    </xf>
    <xf numFmtId="176" fontId="51" fillId="0" borderId="0" xfId="4" applyNumberFormat="1" applyFont="1" applyAlignment="1" applyProtection="1">
      <alignment horizontal="left" wrapText="1"/>
      <protection hidden="1"/>
    </xf>
    <xf numFmtId="58" fontId="80" fillId="0" borderId="0" xfId="4" applyNumberFormat="1" applyFont="1" applyAlignment="1" applyProtection="1">
      <alignment horizontal="center" vertical="center"/>
      <protection hidden="1"/>
    </xf>
    <xf numFmtId="176" fontId="107" fillId="0" borderId="7" xfId="4" applyNumberFormat="1" applyFont="1" applyBorder="1" applyAlignment="1" applyProtection="1">
      <alignment horizontal="center" vertical="center"/>
      <protection hidden="1"/>
    </xf>
    <xf numFmtId="176" fontId="51" fillId="0" borderId="58" xfId="4" applyNumberFormat="1" applyFont="1" applyBorder="1" applyAlignment="1" applyProtection="1">
      <alignment horizontal="left" wrapText="1"/>
      <protection hidden="1"/>
    </xf>
    <xf numFmtId="176" fontId="111" fillId="0" borderId="0" xfId="179" applyNumberFormat="1" applyFont="1" applyAlignment="1" applyProtection="1">
      <alignment horizontal="left" vertical="center"/>
      <protection hidden="1"/>
    </xf>
    <xf numFmtId="176" fontId="13" fillId="0" borderId="0" xfId="0" applyNumberFormat="1" applyFont="1" applyAlignment="1" applyProtection="1">
      <alignment horizontal="center" vertical="center"/>
      <protection hidden="1"/>
    </xf>
  </cellXfs>
  <cellStyles count="185">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4" xr:uid="{B74EB137-2ED7-4443-952C-6DD1B135DAD2}"/>
    <cellStyle name="ハイパーリンク" xfId="88" builtinId="8"/>
    <cellStyle name="ハイパーリンク 2" xfId="55" xr:uid="{89DA4D60-BB25-43A6-B305-D12D2BDC0F59}"/>
    <cellStyle name="メモ 2" xfId="32" xr:uid="{F36423B3-A205-4FC6-AA3D-33AB2268322F}"/>
    <cellStyle name="メモ 2 2" xfId="58" xr:uid="{0BDCD19E-0F05-4D50-92B5-70BBAB3615D5}"/>
    <cellStyle name="メモ 2 2 2" xfId="79" xr:uid="{BF05C084-CDFA-4981-8C01-2722C3129623}"/>
    <cellStyle name="メモ 2 2 2 2" xfId="134" xr:uid="{334DCD0B-3807-4CE8-A319-8BFD8B34E137}"/>
    <cellStyle name="メモ 2 2 3" xfId="101" xr:uid="{651084B3-F2BE-43F4-91EA-6DBB64CBEB1C}"/>
    <cellStyle name="メモ 2 3" xfId="68" xr:uid="{739588C5-CF41-4D2F-985F-66837D438FE2}"/>
    <cellStyle name="メモ 2 3 2" xfId="123" xr:uid="{E9C50482-29DA-4CF4-A8E0-8A7512E675F9}"/>
    <cellStyle name="メモ 2 4" xfId="90"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9" xr:uid="{DF088E56-3BC4-4D59-BB41-316B3940718E}"/>
    <cellStyle name="計算 2 2 2" xfId="80" xr:uid="{47D5DD0B-45A7-492D-AD85-C9EAB8A2052A}"/>
    <cellStyle name="計算 2 2 2 2" xfId="135" xr:uid="{F12EC8CF-113A-4F23-A6D7-65EAFC2B31F1}"/>
    <cellStyle name="計算 2 2 3" xfId="102" xr:uid="{B271E60C-85E3-435D-AD19-BA8EB77B079F}"/>
    <cellStyle name="計算 2 3" xfId="69" xr:uid="{68A2FD23-CCC6-4D6D-85C3-8CDB1DD5AAC2}"/>
    <cellStyle name="計算 2 3 2" xfId="124" xr:uid="{E19E2537-E5BE-4673-A78B-A4FA9DCD8B49}"/>
    <cellStyle name="計算 2 4" xfId="91" xr:uid="{5EEAAF60-374B-40FA-AA3C-90CF269952E3}"/>
    <cellStyle name="警告文 2" xfId="36" xr:uid="{0BF261FB-2A1A-4881-BA19-6B828E257C68}"/>
    <cellStyle name="桁区切り" xfId="50" builtinId="6"/>
    <cellStyle name="桁区切り 2" xfId="2" xr:uid="{75ED8853-2BF7-4025-9E97-D19B3CF4ABF3}"/>
    <cellStyle name="桁区切り 3" xfId="53" xr:uid="{0EEF0E14-C793-497B-B5F5-E55F156DC7E4}"/>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60" xr:uid="{C8947D0B-D091-4A31-B8F4-A1D6D2719992}"/>
    <cellStyle name="集計 2 2 2" xfId="81" xr:uid="{6BD40E9C-B876-4327-8570-79A503D6D63B}"/>
    <cellStyle name="集計 2 2 2 2" xfId="136" xr:uid="{0B0C593E-E13E-4C0A-B768-3FDF262CD9B2}"/>
    <cellStyle name="集計 2 2 3" xfId="103" xr:uid="{9F56183A-58DC-4369-BC1F-10EF2EA6168B}"/>
    <cellStyle name="集計 2 3" xfId="70" xr:uid="{3764669B-CC81-4D60-898C-38F0891B7A2E}"/>
    <cellStyle name="集計 2 3 2" xfId="125" xr:uid="{CE48454D-DD74-4965-BED2-D1A421B6FA53}"/>
    <cellStyle name="集計 2 4" xfId="92" xr:uid="{08D2FE20-37EC-4499-91B5-06C012260177}"/>
    <cellStyle name="出力 2" xfId="42" xr:uid="{F14DCE16-C020-4B73-83F1-0FA798F12D02}"/>
    <cellStyle name="出力 2 2" xfId="61" xr:uid="{AFD28C3D-3C05-4E38-90D5-B6D5E032B5AE}"/>
    <cellStyle name="出力 2 2 2" xfId="82" xr:uid="{D956B99C-44A0-44A7-A17B-D8DEEE8C451C}"/>
    <cellStyle name="出力 2 2 2 2" xfId="137" xr:uid="{8041E294-3809-444E-89B3-A71C2137E83C}"/>
    <cellStyle name="出力 2 2 3" xfId="104" xr:uid="{61C90634-E71A-4E49-9AFC-E3894A7ECA61}"/>
    <cellStyle name="出力 2 3" xfId="71" xr:uid="{9BA12ADF-8374-445E-BCA4-93B556410131}"/>
    <cellStyle name="出力 2 3 2" xfId="126" xr:uid="{E32C1E13-C1C5-4A2B-8B62-11D8C6E3A611}"/>
    <cellStyle name="出力 2 4" xfId="93" xr:uid="{3018DA72-8A49-4327-A9E6-15558A49EFED}"/>
    <cellStyle name="説明文 2" xfId="43" xr:uid="{55D648E0-7351-4237-8D14-076C2812E264}"/>
    <cellStyle name="通貨 2" xfId="52" xr:uid="{FA1CDA73-2A2E-40B4-AE2C-A94D0E3CA7B8}"/>
    <cellStyle name="通貨 2 2" xfId="66" xr:uid="{D7B04420-B170-44CD-81F4-A0862F7CC36A}"/>
    <cellStyle name="通貨 2 2 2" xfId="87" xr:uid="{90218E19-1EEC-43F9-BEC4-CDCF13130FB3}"/>
    <cellStyle name="通貨 2 2 2 2" xfId="142" xr:uid="{5077109C-1ACF-41A8-9FB6-7D5FAC66A7EE}"/>
    <cellStyle name="通貨 2 2 2 3" xfId="178" xr:uid="{E2D54ACA-D2EC-4FA6-AA17-A9B261F0E903}"/>
    <cellStyle name="通貨 2 2 3" xfId="109" xr:uid="{3BB1CFE2-86A3-469D-A9D0-1E84E2E309AA}"/>
    <cellStyle name="通貨 2 2 3 2" xfId="153" xr:uid="{5C1DCDD5-7362-4D7D-A793-C044CACBC53D}"/>
    <cellStyle name="通貨 2 2 4" xfId="121" xr:uid="{0623C998-9D02-481E-BC5B-C4421391D389}"/>
    <cellStyle name="通貨 2 2 5" xfId="167" xr:uid="{67652315-6E0C-4398-BD04-E88906C7A760}"/>
    <cellStyle name="通貨 2 3" xfId="76" xr:uid="{D34AEFBD-AD91-4E87-B801-F6A80589CF34}"/>
    <cellStyle name="通貨 2 3 2" xfId="131" xr:uid="{D2BDA41A-334B-404D-9458-CE86CF8A1C60}"/>
    <cellStyle name="通貨 2 3 3" xfId="172" xr:uid="{AA1688E4-BFFA-4EDF-A316-F45922BA9458}"/>
    <cellStyle name="通貨 2 4" xfId="98" xr:uid="{50DED8B7-9AC5-49D8-9339-07E0CD02BCA3}"/>
    <cellStyle name="通貨 2 4 2" xfId="147" xr:uid="{86F1780B-1FA4-467C-8F6F-7A2A3D2E0E0F}"/>
    <cellStyle name="通貨 2 5" xfId="115" xr:uid="{21C07924-3BEE-45DE-861B-17DD08F555DD}"/>
    <cellStyle name="通貨 2 6" xfId="161" xr:uid="{1B6364D1-3438-4D6B-937F-54757EB23DF3}"/>
    <cellStyle name="入力 2" xfId="44" xr:uid="{5FC0A0E6-D9A5-4C25-A840-C7A0D663989A}"/>
    <cellStyle name="入力 2 2" xfId="62" xr:uid="{6601939A-B508-460A-9946-FBF693BE48B7}"/>
    <cellStyle name="入力 2 2 2" xfId="83" xr:uid="{EE8B7A9A-65B3-4497-9DD4-2B08EF48C35B}"/>
    <cellStyle name="入力 2 2 2 2" xfId="138" xr:uid="{E39F91E3-9E79-46EE-B1F3-3EBF89F193F4}"/>
    <cellStyle name="入力 2 2 3" xfId="105" xr:uid="{1819C082-93DE-47E6-9F0E-133AA9E43F30}"/>
    <cellStyle name="入力 2 3" xfId="72" xr:uid="{F87D28A7-CED3-46F9-82DA-296245A27758}"/>
    <cellStyle name="入力 2 3 2" xfId="127" xr:uid="{5456F20B-6DD6-4FFC-A11A-7BBB4601352C}"/>
    <cellStyle name="入力 2 4" xfId="94" xr:uid="{E823DBF4-F39C-403F-987E-353607155B57}"/>
    <cellStyle name="標準" xfId="0" builtinId="0"/>
    <cellStyle name="標準 2" xfId="1" xr:uid="{C181D3AF-1FF7-46AD-AA51-D0E08E6B47D7}"/>
    <cellStyle name="標準 2 2" xfId="47" xr:uid="{78CBD16C-74EA-4B7D-81FF-B0EDF0F0A6B8}"/>
    <cellStyle name="標準 2 3" xfId="57" xr:uid="{FC4F92B4-B33A-47AE-A9EF-D2AFF56DF578}"/>
    <cellStyle name="標準 2 3 2" xfId="78" xr:uid="{9EAACDEF-6619-47B5-8F62-E462E1178F75}"/>
    <cellStyle name="標準 2 3 2 2" xfId="133" xr:uid="{18F3A380-E550-4EBA-8CB4-DC4FCBF47BAC}"/>
    <cellStyle name="標準 2 3 2 3" xfId="174" xr:uid="{387D32EC-5667-4F9C-B2C9-CF6B29577199}"/>
    <cellStyle name="標準 2 3 3" xfId="100" xr:uid="{D7852B2C-4D9C-494B-B6EF-E19A549EFE46}"/>
    <cellStyle name="標準 2 3 3 2" xfId="149" xr:uid="{EAD84F03-BBE2-46F6-A5B8-00711047A4A5}"/>
    <cellStyle name="標準 2 3 4" xfId="117" xr:uid="{CADCD06B-A8AB-4C5E-BE52-1A7D1B1EBE5E}"/>
    <cellStyle name="標準 2 3 5" xfId="163" xr:uid="{87B9E41F-39B1-4D68-B552-6323596E51F0}"/>
    <cellStyle name="標準 2 4" xfId="67" xr:uid="{1122A8E8-6504-4ED6-A672-03CA8348DEFD}"/>
    <cellStyle name="標準 2 4 2" xfId="122" xr:uid="{CB632E68-342F-46F7-B149-4FAABC2F5297}"/>
    <cellStyle name="標準 2 4 3" xfId="168" xr:uid="{31DCABA0-2B56-4A8B-8EA6-1E3DEF25A702}"/>
    <cellStyle name="標準 2 5" xfId="89" xr:uid="{9823F3CB-67A6-4D74-BC38-488C48455A08}"/>
    <cellStyle name="標準 2 5 2" xfId="143" xr:uid="{6A816EF5-202F-4563-A631-67BD282356D6}"/>
    <cellStyle name="標準 2 5 3" xfId="156" xr:uid="{F97E17A5-1B8A-431F-9D1F-77491B4B4167}"/>
    <cellStyle name="標準 2 6" xfId="111" xr:uid="{34A1F01A-5DAE-4EED-8452-3339F4C4673C}"/>
    <cellStyle name="標準 2 7" xfId="179" xr:uid="{9B1010BA-BF15-48E4-A742-E5EA485CD0A1}"/>
    <cellStyle name="標準 2 8" xfId="180" xr:uid="{2729DC7E-DFCC-4938-9211-CD8E6E2BDD15}"/>
    <cellStyle name="標準 3" xfId="4" xr:uid="{5017276E-1468-4AAB-AE83-DF6F043E89F7}"/>
    <cellStyle name="標準 3 2" xfId="48" xr:uid="{39325C0C-22FF-4C42-A29C-633CD69118C2}"/>
    <cellStyle name="標準 3 2 2" xfId="64" xr:uid="{27E35FB8-82D9-4027-A7C4-FCA18E3C8DFD}"/>
    <cellStyle name="標準 3 2 2 2" xfId="85" xr:uid="{D6AABB32-52D6-4488-ADDF-D266063481E7}"/>
    <cellStyle name="標準 3 2 2 2 2" xfId="140" xr:uid="{30FBC14D-0E25-4036-BC60-39B82DDDF439}"/>
    <cellStyle name="標準 3 2 2 2 3" xfId="176" xr:uid="{0784EFFD-C357-4404-86AF-0A1286D6C3D7}"/>
    <cellStyle name="標準 3 2 2 3" xfId="107" xr:uid="{354E546D-C8D4-46B3-BB5C-50084915894E}"/>
    <cellStyle name="標準 3 2 2 3 2" xfId="151" xr:uid="{EB34200A-36AE-43FD-A231-17420DEBC528}"/>
    <cellStyle name="標準 3 2 2 4" xfId="119" xr:uid="{1427336F-CA70-4A33-8967-9BC99904D6F6}"/>
    <cellStyle name="標準 3 2 2 5" xfId="165" xr:uid="{829DF40A-1C2C-4EAE-8E52-1BC561261896}"/>
    <cellStyle name="標準 3 2 3" xfId="74" xr:uid="{46B54EDE-875A-43A5-A5F9-578FC00D52A2}"/>
    <cellStyle name="標準 3 2 3 2" xfId="129" xr:uid="{889016DE-F0DD-40E0-8788-10BF15C4EBC5}"/>
    <cellStyle name="標準 3 2 3 3" xfId="170" xr:uid="{34CC0B01-A8CC-479D-9C5D-53F168019680}"/>
    <cellStyle name="標準 3 2 4" xfId="96" xr:uid="{756C4CD4-22DC-407C-9A5E-F7DFC0425C14}"/>
    <cellStyle name="標準 3 2 4 2" xfId="145" xr:uid="{2C12FF23-8503-4DF7-B23D-B21D2B4454AC}"/>
    <cellStyle name="標準 3 2 4 3" xfId="159" xr:uid="{DD272C23-6C9B-443A-BF7E-6BE89A7346B8}"/>
    <cellStyle name="標準 3 2 5" xfId="113" xr:uid="{3C6B362F-4F66-4433-990D-6F702322F5A3}"/>
    <cellStyle name="標準 3 2 6" xfId="155" xr:uid="{CBAE95A4-1FBC-475B-A2D8-EC589AA4FCE3}"/>
    <cellStyle name="標準 3 3" xfId="46" xr:uid="{A58E0CF6-FD0F-44C8-83E7-6FDD50093D7C}"/>
    <cellStyle name="標準 3 3 2" xfId="63" xr:uid="{26036CEE-F314-45C9-88D8-A497FFF1FC4D}"/>
    <cellStyle name="標準 3 3 2 2" xfId="84" xr:uid="{4C4F87F5-AD19-45ED-8601-81CA5C977B8E}"/>
    <cellStyle name="標準 3 3 2 2 2" xfId="139" xr:uid="{32BD6B2F-164A-4C4B-8A05-B78DD841C500}"/>
    <cellStyle name="標準 3 3 2 2 3" xfId="175" xr:uid="{9893489A-F29B-4D24-A48F-E01449F389FA}"/>
    <cellStyle name="標準 3 3 2 3" xfId="106" xr:uid="{9FF4B912-F041-461A-91AD-8A83F2F5BB73}"/>
    <cellStyle name="標準 3 3 2 3 2" xfId="150" xr:uid="{E090B5F4-3675-4683-A7F0-5D8A7459125A}"/>
    <cellStyle name="標準 3 3 2 4" xfId="118" xr:uid="{F5E67128-05DB-4B25-9AAE-13251A16EC0C}"/>
    <cellStyle name="標準 3 3 2 5" xfId="164" xr:uid="{6BAE67EB-E714-43EF-828B-ED9C8F6A91A7}"/>
    <cellStyle name="標準 3 3 3" xfId="73" xr:uid="{0800E5BA-3C8E-41C1-B685-581B41558D93}"/>
    <cellStyle name="標準 3 3 3 2" xfId="128" xr:uid="{15899D6B-D510-4EE0-9404-4F6AFE147C2D}"/>
    <cellStyle name="標準 3 3 3 3" xfId="169" xr:uid="{8F8F056F-3E5C-4D32-8845-A349CAF8714E}"/>
    <cellStyle name="標準 3 3 4" xfId="95" xr:uid="{37EC3DEB-BC3B-49BA-9A63-99C477D58DAD}"/>
    <cellStyle name="標準 3 3 4 2" xfId="144" xr:uid="{F23535A4-6C65-4381-91C6-AA88072AF33A}"/>
    <cellStyle name="標準 3 3 5" xfId="112" xr:uid="{42B88BE4-710C-4EB4-9449-D13FF5F1688D}"/>
    <cellStyle name="標準 3 3 6" xfId="158" xr:uid="{BEAAC02B-879B-4A7A-B1F7-E0EE9CD13F9D}"/>
    <cellStyle name="標準 3 4" xfId="157" xr:uid="{017AC12C-E1FB-4E86-A294-6B652CACE2BD}"/>
    <cellStyle name="標準 3 5" xfId="154" xr:uid="{651B1371-75B7-4383-840C-23998605ADC3}"/>
    <cellStyle name="標準 4" xfId="49" xr:uid="{B130D133-4CCA-4A07-B8CE-D4498E70152B}"/>
    <cellStyle name="標準 4 2" xfId="65" xr:uid="{B882137B-5608-4458-9576-2F1B266AE855}"/>
    <cellStyle name="標準 4 2 2" xfId="86" xr:uid="{B706BBEB-7A8E-45D2-98A5-C58FD73EF077}"/>
    <cellStyle name="標準 4 2 2 2" xfId="141" xr:uid="{F3DCD5A6-F3EF-4C1B-A8F1-80A3F19059AE}"/>
    <cellStyle name="標準 4 2 2 2 2" xfId="183" xr:uid="{52D8DB54-CB11-4AC3-B9BE-64AC0EB0B7C9}"/>
    <cellStyle name="標準 4 2 2 3" xfId="177" xr:uid="{45BF5920-F05F-4CE4-922F-D25A47CF5DB3}"/>
    <cellStyle name="標準 4 2 3" xfId="108" xr:uid="{AFEF0FB2-76AD-4D2A-8B94-1BD9145D3E96}"/>
    <cellStyle name="標準 4 2 3 2" xfId="152" xr:uid="{89FF204C-6485-4153-BF91-EAA64223AF40}"/>
    <cellStyle name="標準 4 2 4" xfId="120" xr:uid="{EC924549-88B2-4D86-94A5-8C402890B37D}"/>
    <cellStyle name="標準 4 2 5" xfId="166" xr:uid="{58FCE2F9-6896-4FA6-A305-E57C87EAA478}"/>
    <cellStyle name="標準 4 3" xfId="75" xr:uid="{47BE5683-6ADF-465D-9D7B-18749D023508}"/>
    <cellStyle name="標準 4 3 2" xfId="130" xr:uid="{52317EB9-61A0-4531-B607-6AF42132A48C}"/>
    <cellStyle name="標準 4 3 3" xfId="171" xr:uid="{CD33812B-AA54-4C28-9779-EAD8F921B325}"/>
    <cellStyle name="標準 4 4" xfId="97" xr:uid="{B7CFC33D-AC07-48FD-9948-E9A74543CCEE}"/>
    <cellStyle name="標準 4 4 2" xfId="146" xr:uid="{B48773E0-A448-441B-B5B1-9B627660739D}"/>
    <cellStyle name="標準 4 5" xfId="114" xr:uid="{117BB177-BFE9-40E7-BEAD-047C223535E1}"/>
    <cellStyle name="標準 4 6" xfId="160" xr:uid="{04A88D53-4102-48E9-8790-FA8BD2B24507}"/>
    <cellStyle name="標準 4 7" xfId="182" xr:uid="{1107B1C6-648C-4363-8F03-2E47E315F835}"/>
    <cellStyle name="標準 5" xfId="51" xr:uid="{20188AE4-CD35-48C7-8BC2-61334AC5A580}"/>
    <cellStyle name="標準 6" xfId="56" xr:uid="{3E21409A-41EE-4816-95BE-9E156EAC1571}"/>
    <cellStyle name="標準 6 2" xfId="77" xr:uid="{D328E557-5BF1-486E-98B6-691266785AD7}"/>
    <cellStyle name="標準 6 2 2" xfId="132" xr:uid="{689A140B-DFF2-4C2A-A395-44590EF0F5E6}"/>
    <cellStyle name="標準 6 2 3" xfId="173" xr:uid="{6F72DC9B-84F7-4491-904C-DA2D02057AAA}"/>
    <cellStyle name="標準 6 3" xfId="99" xr:uid="{23E7C882-5BFA-4907-831D-10A236135B1D}"/>
    <cellStyle name="標準 6 3 2" xfId="148" xr:uid="{0BEDC022-9EB7-4552-B449-91DE862280E7}"/>
    <cellStyle name="標準 6 4" xfId="116" xr:uid="{B87569C6-ADAC-43A8-8BE6-79942C84E511}"/>
    <cellStyle name="標準 6 5" xfId="162" xr:uid="{024E9BA8-ADE0-417D-B6EE-BCFEAC6F7B73}"/>
    <cellStyle name="標準 6 6" xfId="184" xr:uid="{3EF04811-F64D-4A76-8A7E-F880BB53B99E}"/>
    <cellStyle name="標準 7" xfId="110" xr:uid="{EDEAB302-7B16-421F-908F-065B943165FD}"/>
    <cellStyle name="標準 7 2" xfId="181" xr:uid="{ADAF747C-D108-4AC8-B689-86769277FAF6}"/>
    <cellStyle name="標準_Sheet1" xfId="3" xr:uid="{0737118A-3FBE-487C-9553-A67D3FD7C493}"/>
    <cellStyle name="良い 2" xfId="45" xr:uid="{1411C0B2-F357-41EE-8291-8F280B0DC7E4}"/>
  </cellStyles>
  <dxfs count="1">
    <dxf>
      <font>
        <color rgb="FF9C5700"/>
      </font>
      <fill>
        <patternFill>
          <bgColor rgb="FFFFEB9C"/>
        </patternFill>
      </fill>
    </dxf>
  </dxfs>
  <tableStyles count="0" defaultTableStyle="TableStyleMedium2" defaultPivotStyle="PivotStyleLight16"/>
  <colors>
    <mruColors>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160020</xdr:colOff>
      <xdr:row>46</xdr:row>
      <xdr:rowOff>15239</xdr:rowOff>
    </xdr:from>
    <xdr:to>
      <xdr:col>18</xdr:col>
      <xdr:colOff>685800</xdr:colOff>
      <xdr:row>47</xdr:row>
      <xdr:rowOff>251460</xdr:rowOff>
    </xdr:to>
    <xdr:sp macro="" textlink="">
      <xdr:nvSpPr>
        <xdr:cNvPr id="2" name="吹き出し: 上矢印 1">
          <a:extLst>
            <a:ext uri="{FF2B5EF4-FFF2-40B4-BE49-F238E27FC236}">
              <a16:creationId xmlns:a16="http://schemas.microsoft.com/office/drawing/2014/main" id="{CA42E692-7CAF-464C-A034-5D85E918D67A}"/>
            </a:ext>
          </a:extLst>
        </xdr:cNvPr>
        <xdr:cNvSpPr/>
      </xdr:nvSpPr>
      <xdr:spPr>
        <a:xfrm>
          <a:off x="9364980" y="8351519"/>
          <a:ext cx="2400300" cy="320041"/>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1</xdr:col>
      <xdr:colOff>425450</xdr:colOff>
      <xdr:row>46</xdr:row>
      <xdr:rowOff>15239</xdr:rowOff>
    </xdr:from>
    <xdr:to>
      <xdr:col>11</xdr:col>
      <xdr:colOff>160020</xdr:colOff>
      <xdr:row>48</xdr:row>
      <xdr:rowOff>217</xdr:rowOff>
    </xdr:to>
    <xdr:sp macro="" textlink="">
      <xdr:nvSpPr>
        <xdr:cNvPr id="3" name="吹き出し: 上矢印 2">
          <a:extLst>
            <a:ext uri="{FF2B5EF4-FFF2-40B4-BE49-F238E27FC236}">
              <a16:creationId xmlns:a16="http://schemas.microsoft.com/office/drawing/2014/main" id="{BC63019A-5A6A-4ABB-97D6-B0878268D655}"/>
            </a:ext>
          </a:extLst>
        </xdr:cNvPr>
        <xdr:cNvSpPr/>
      </xdr:nvSpPr>
      <xdr:spPr>
        <a:xfrm>
          <a:off x="1035050" y="9829799"/>
          <a:ext cx="5830570" cy="320258"/>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b="1"/>
            <a:t>レターパックは送料、</a:t>
          </a:r>
          <a:r>
            <a:rPr kumimoji="1" lang="ja-JP" altLang="en-US" sz="1400" b="1" i="0" u="none" strike="noStrike" kern="0" cap="none" spc="0" normalizeH="0" baseline="0" noProof="0">
              <a:ln>
                <a:noFill/>
              </a:ln>
              <a:solidFill>
                <a:prstClr val="white"/>
              </a:solidFill>
              <a:effectLst/>
              <a:uLnTx/>
              <a:uFillTx/>
              <a:latin typeface="+mn-lt"/>
              <a:ea typeface="+mn-ea"/>
              <a:cs typeface="+mn-cs"/>
            </a:rPr>
            <a:t>宅急便 元払いは宅急便と</a:t>
          </a:r>
          <a:r>
            <a:rPr kumimoji="1" lang="ja-JP" altLang="en-US" sz="1400" b="1"/>
            <a:t>入力！ 加除出版は空白！</a:t>
          </a:r>
        </a:p>
        <a:p>
          <a:pPr algn="l"/>
          <a:endParaRPr kumimoji="1" lang="ja-JP" altLang="en-US"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3F1D7107-CF9D-49C9-8542-F3754CDB16DE}"/>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237E3F05-AB33-4F11-BC21-9D97D7FD09DF}"/>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EE3644F7-7936-4310-A91C-0D42CE4938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D478143B-9293-4967-AB63-6C1F2837E85C}"/>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59264</xdr:colOff>
      <xdr:row>6</xdr:row>
      <xdr:rowOff>110066</xdr:rowOff>
    </xdr:from>
    <xdr:to>
      <xdr:col>54</xdr:col>
      <xdr:colOff>50795</xdr:colOff>
      <xdr:row>10</xdr:row>
      <xdr:rowOff>101600</xdr:rowOff>
    </xdr:to>
    <xdr:sp macro="" textlink="">
      <xdr:nvSpPr>
        <xdr:cNvPr id="2" name="吹き出し: 左矢印 1">
          <a:extLst>
            <a:ext uri="{FF2B5EF4-FFF2-40B4-BE49-F238E27FC236}">
              <a16:creationId xmlns:a16="http://schemas.microsoft.com/office/drawing/2014/main" id="{661B8C7A-37F5-4F22-A690-B0641E50D1B0}"/>
            </a:ext>
          </a:extLst>
        </xdr:cNvPr>
        <xdr:cNvSpPr/>
      </xdr:nvSpPr>
      <xdr:spPr>
        <a:xfrm>
          <a:off x="6857997" y="1354666"/>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59264</xdr:colOff>
      <xdr:row>0</xdr:row>
      <xdr:rowOff>169331</xdr:rowOff>
    </xdr:from>
    <xdr:to>
      <xdr:col>51</xdr:col>
      <xdr:colOff>2421466</xdr:colOff>
      <xdr:row>2</xdr:row>
      <xdr:rowOff>143932</xdr:rowOff>
    </xdr:to>
    <xdr:sp macro="" textlink="">
      <xdr:nvSpPr>
        <xdr:cNvPr id="8" name="吹き出し: 左矢印 7">
          <a:extLst>
            <a:ext uri="{FF2B5EF4-FFF2-40B4-BE49-F238E27FC236}">
              <a16:creationId xmlns:a16="http://schemas.microsoft.com/office/drawing/2014/main" id="{C3F0853F-365C-4AFD-B94E-8DE851C6791E}"/>
            </a:ext>
          </a:extLst>
        </xdr:cNvPr>
        <xdr:cNvSpPr/>
      </xdr:nvSpPr>
      <xdr:spPr>
        <a:xfrm>
          <a:off x="6857997" y="169331"/>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7E14F134-61B2-4B3C-A895-7B1A8DA9F6D4}"/>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D95898F-68EC-4BCD-92A1-13F7DBB8634E}"/>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A147FBFA-4693-4526-8AAE-2FE51BD7CA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74FAB4CD-3A44-4731-AB5A-45FF84B5BE75}"/>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9AFB3BBD-BCDF-4299-8BF7-BD47891CC552}"/>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F84756EE-78C9-4723-A252-5FCAEC1DECE8}"/>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8BB6557C-4739-4B73-BB6E-49973F4C5B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D1ABFE46-00D5-482B-8694-EC8D89B00167}"/>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C4140815-70AC-4F1B-AAA9-DA9B4C3D6A3B}"/>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3C673F5-E394-41C4-AFD9-B7748030F995}"/>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A025ACCF-BD58-441B-A8F0-7E382B1B1B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43D62130-C9C3-4C62-B3F2-F5C40A7D0164}"/>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28</xdr:col>
      <xdr:colOff>22860</xdr:colOff>
      <xdr:row>10</xdr:row>
      <xdr:rowOff>93138</xdr:rowOff>
    </xdr:from>
    <xdr:to>
      <xdr:col>49</xdr:col>
      <xdr:colOff>101600</xdr:colOff>
      <xdr:row>16</xdr:row>
      <xdr:rowOff>127000</xdr:rowOff>
    </xdr:to>
    <xdr:sp macro="" textlink="">
      <xdr:nvSpPr>
        <xdr:cNvPr id="5" name="テキスト ボックス 4">
          <a:extLst>
            <a:ext uri="{FF2B5EF4-FFF2-40B4-BE49-F238E27FC236}">
              <a16:creationId xmlns:a16="http://schemas.microsoft.com/office/drawing/2014/main" id="{FC3AD176-14FE-42A2-B7A0-93835927A276}"/>
            </a:ext>
          </a:extLst>
        </xdr:cNvPr>
        <xdr:cNvSpPr txBox="1"/>
      </xdr:nvSpPr>
      <xdr:spPr>
        <a:xfrm>
          <a:off x="3870960" y="2226738"/>
          <a:ext cx="2890520" cy="14054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200">
            <a:effectLst/>
            <a:latin typeface="ＭＳ 明朝" panose="02020609040205080304" pitchFamily="17" charset="-128"/>
            <a:ea typeface="ＭＳ 明朝" panose="02020609040205080304" pitchFamily="17" charset="-128"/>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45720</xdr:colOff>
      <xdr:row>7</xdr:row>
      <xdr:rowOff>190500</xdr:rowOff>
    </xdr:from>
    <xdr:to>
      <xdr:col>68</xdr:col>
      <xdr:colOff>33867</xdr:colOff>
      <xdr:row>10</xdr:row>
      <xdr:rowOff>71966</xdr:rowOff>
    </xdr:to>
    <xdr:sp macro="" textlink="">
      <xdr:nvSpPr>
        <xdr:cNvPr id="2" name="吹き出し: 左矢印 1">
          <a:extLst>
            <a:ext uri="{FF2B5EF4-FFF2-40B4-BE49-F238E27FC236}">
              <a16:creationId xmlns:a16="http://schemas.microsoft.com/office/drawing/2014/main" id="{4FE1DBDD-4A7E-4BAA-AFD5-366129DBC137}"/>
            </a:ext>
          </a:extLst>
        </xdr:cNvPr>
        <xdr:cNvSpPr/>
      </xdr:nvSpPr>
      <xdr:spPr>
        <a:xfrm>
          <a:off x="6835140" y="16383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1849BCE7-DD13-467B-AF01-029F305CF2E7}"/>
            </a:ext>
          </a:extLst>
        </xdr:cNvPr>
        <xdr:cNvSpPr txBox="1"/>
      </xdr:nvSpPr>
      <xdr:spPr>
        <a:xfrm>
          <a:off x="4029189" y="3319181"/>
          <a:ext cx="3431689" cy="1820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60546336-EF41-4B50-A62C-DE92AD380BD4}"/>
            </a:ext>
          </a:extLst>
        </xdr:cNvPr>
        <xdr:cNvSpPr/>
      </xdr:nvSpPr>
      <xdr:spPr>
        <a:xfrm>
          <a:off x="7544249" y="2306618"/>
          <a:ext cx="2314936" cy="566818"/>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1228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707E7-16C3-4C16-B4C5-603D598094AC}">
  <sheetPr codeName="Sheet2">
    <pageSetUpPr fitToPage="1"/>
  </sheetPr>
  <dimension ref="A1:AV54"/>
  <sheetViews>
    <sheetView showGridLines="0" tabSelected="1" zoomScaleNormal="100" zoomScaleSheetLayoutView="100" workbookViewId="0">
      <selection activeCell="H5" sqref="H5"/>
    </sheetView>
  </sheetViews>
  <sheetFormatPr defaultColWidth="8.88671875" defaultRowHeight="13.2"/>
  <cols>
    <col min="1" max="5" width="11.6640625" style="5" customWidth="1"/>
    <col min="6" max="6" width="11.88671875" style="5" customWidth="1"/>
    <col min="7" max="7" width="12.6640625" style="5" bestFit="1" customWidth="1"/>
    <col min="8" max="10" width="8.88671875" style="5"/>
    <col min="11" max="11" width="11" style="5" customWidth="1"/>
    <col min="12" max="16384" width="8.88671875" style="5"/>
  </cols>
  <sheetData>
    <row r="1" spans="1:11">
      <c r="A1" s="347" t="s">
        <v>134</v>
      </c>
      <c r="B1" s="347"/>
      <c r="C1" s="347"/>
      <c r="D1" s="347"/>
      <c r="E1" s="347"/>
      <c r="F1" s="347"/>
      <c r="G1" s="347"/>
      <c r="H1" s="347"/>
      <c r="I1" s="347"/>
      <c r="J1" s="347"/>
      <c r="K1" s="347"/>
    </row>
    <row r="2" spans="1:11">
      <c r="A2" s="347"/>
      <c r="B2" s="347"/>
      <c r="C2" s="347"/>
      <c r="D2" s="347"/>
      <c r="E2" s="347"/>
      <c r="F2" s="347"/>
      <c r="G2" s="347"/>
      <c r="H2" s="347"/>
      <c r="I2" s="347"/>
      <c r="J2" s="347"/>
      <c r="K2" s="347"/>
    </row>
    <row r="3" spans="1:11" ht="16.2" customHeight="1" thickBot="1">
      <c r="G3" s="12" t="s">
        <v>104</v>
      </c>
      <c r="H3" s="352" t="s">
        <v>103</v>
      </c>
      <c r="I3" s="352"/>
      <c r="J3" s="352"/>
      <c r="K3" s="352"/>
    </row>
    <row r="4" spans="1:11" ht="22.2" customHeight="1">
      <c r="A4" s="348" t="s">
        <v>136</v>
      </c>
      <c r="B4" s="349"/>
      <c r="C4" s="349"/>
      <c r="D4" s="349"/>
      <c r="E4" s="349"/>
      <c r="F4" s="349"/>
      <c r="G4" s="6" t="s">
        <v>5</v>
      </c>
      <c r="H4" s="7" t="s">
        <v>6</v>
      </c>
      <c r="I4" s="350" t="s">
        <v>7</v>
      </c>
      <c r="J4" s="350"/>
      <c r="K4" s="351"/>
    </row>
    <row r="5" spans="1:11" ht="18.45" customHeight="1">
      <c r="A5" s="301" t="s">
        <v>209</v>
      </c>
      <c r="B5" s="353"/>
      <c r="C5" s="353"/>
      <c r="D5" s="353"/>
      <c r="E5" s="353"/>
      <c r="F5" s="353"/>
      <c r="G5" s="1">
        <v>3300</v>
      </c>
      <c r="H5" s="13"/>
      <c r="I5" s="269"/>
      <c r="J5" s="269"/>
      <c r="K5" s="270"/>
    </row>
    <row r="6" spans="1:11" ht="18.45" customHeight="1">
      <c r="A6" s="301" t="s">
        <v>157</v>
      </c>
      <c r="B6" s="302"/>
      <c r="C6" s="302"/>
      <c r="D6" s="302"/>
      <c r="E6" s="302"/>
      <c r="F6" s="302"/>
      <c r="G6" s="268">
        <v>5390</v>
      </c>
      <c r="H6" s="13"/>
      <c r="I6" s="269" t="s">
        <v>44</v>
      </c>
      <c r="J6" s="269"/>
      <c r="K6" s="270"/>
    </row>
    <row r="7" spans="1:11" ht="18.45" customHeight="1">
      <c r="A7" s="301" t="s">
        <v>10</v>
      </c>
      <c r="B7" s="302"/>
      <c r="C7" s="302"/>
      <c r="D7" s="302"/>
      <c r="E7" s="302"/>
      <c r="F7" s="302"/>
      <c r="G7" s="1">
        <v>3200</v>
      </c>
      <c r="H7" s="13"/>
      <c r="I7" s="269"/>
      <c r="J7" s="269"/>
      <c r="K7" s="270"/>
    </row>
    <row r="8" spans="1:11" ht="18.45" customHeight="1">
      <c r="A8" s="301" t="s">
        <v>11</v>
      </c>
      <c r="B8" s="302"/>
      <c r="C8" s="302"/>
      <c r="D8" s="302"/>
      <c r="E8" s="302"/>
      <c r="F8" s="302"/>
      <c r="G8" s="1">
        <v>3500</v>
      </c>
      <c r="H8" s="13"/>
      <c r="I8" s="269"/>
      <c r="J8" s="269"/>
      <c r="K8" s="270"/>
    </row>
    <row r="9" spans="1:11" ht="18.45" customHeight="1">
      <c r="A9" s="301" t="s">
        <v>183</v>
      </c>
      <c r="B9" s="302"/>
      <c r="C9" s="302"/>
      <c r="D9" s="302"/>
      <c r="E9" s="302"/>
      <c r="F9" s="302"/>
      <c r="G9" s="1">
        <v>4900</v>
      </c>
      <c r="H9" s="13"/>
      <c r="I9" s="269"/>
      <c r="J9" s="269"/>
      <c r="K9" s="270"/>
    </row>
    <row r="10" spans="1:11" ht="18.45" customHeight="1">
      <c r="A10" s="301" t="s">
        <v>253</v>
      </c>
      <c r="B10" s="302"/>
      <c r="C10" s="302"/>
      <c r="D10" s="302"/>
      <c r="E10" s="302"/>
      <c r="F10" s="302"/>
      <c r="G10" s="1">
        <v>2500</v>
      </c>
      <c r="H10" s="13"/>
      <c r="I10" s="269"/>
      <c r="J10" s="269"/>
      <c r="K10" s="270"/>
    </row>
    <row r="11" spans="1:11" ht="18.45" customHeight="1">
      <c r="A11" s="301" t="s">
        <v>254</v>
      </c>
      <c r="B11" s="302"/>
      <c r="C11" s="302"/>
      <c r="D11" s="302"/>
      <c r="E11" s="302"/>
      <c r="F11" s="302"/>
      <c r="G11" s="1">
        <v>2300</v>
      </c>
      <c r="H11" s="13"/>
      <c r="I11" s="269"/>
      <c r="J11" s="269"/>
      <c r="K11" s="270"/>
    </row>
    <row r="12" spans="1:11" ht="18.45" customHeight="1">
      <c r="A12" s="301" t="s">
        <v>12</v>
      </c>
      <c r="B12" s="302"/>
      <c r="C12" s="302"/>
      <c r="D12" s="302"/>
      <c r="E12" s="302"/>
      <c r="F12" s="302"/>
      <c r="G12" s="1">
        <v>70</v>
      </c>
      <c r="H12" s="13"/>
      <c r="I12" s="332" t="s">
        <v>45</v>
      </c>
      <c r="J12" s="333"/>
      <c r="K12" s="334"/>
    </row>
    <row r="13" spans="1:11" ht="18.45" customHeight="1">
      <c r="A13" s="301" t="s">
        <v>13</v>
      </c>
      <c r="B13" s="302"/>
      <c r="C13" s="302"/>
      <c r="D13" s="302"/>
      <c r="E13" s="302"/>
      <c r="F13" s="302"/>
      <c r="G13" s="1">
        <v>70</v>
      </c>
      <c r="H13" s="13"/>
      <c r="I13" s="332" t="s">
        <v>45</v>
      </c>
      <c r="J13" s="333"/>
      <c r="K13" s="334"/>
    </row>
    <row r="14" spans="1:11" ht="18.45" customHeight="1">
      <c r="A14" s="301" t="s">
        <v>14</v>
      </c>
      <c r="B14" s="302"/>
      <c r="C14" s="302"/>
      <c r="D14" s="302"/>
      <c r="E14" s="302"/>
      <c r="F14" s="302"/>
      <c r="G14" s="1">
        <v>70</v>
      </c>
      <c r="H14" s="13"/>
      <c r="I14" s="332" t="s">
        <v>45</v>
      </c>
      <c r="J14" s="333"/>
      <c r="K14" s="334"/>
    </row>
    <row r="15" spans="1:11" ht="18.45" customHeight="1">
      <c r="A15" s="301" t="s">
        <v>15</v>
      </c>
      <c r="B15" s="302"/>
      <c r="C15" s="302"/>
      <c r="D15" s="302"/>
      <c r="E15" s="302"/>
      <c r="F15" s="302"/>
      <c r="G15" s="2">
        <v>61</v>
      </c>
      <c r="H15" s="13"/>
      <c r="I15" s="332" t="s">
        <v>45</v>
      </c>
      <c r="J15" s="333"/>
      <c r="K15" s="334"/>
    </row>
    <row r="16" spans="1:11" ht="18.45" customHeight="1">
      <c r="A16" s="301" t="s">
        <v>16</v>
      </c>
      <c r="B16" s="302"/>
      <c r="C16" s="302"/>
      <c r="D16" s="302"/>
      <c r="E16" s="302"/>
      <c r="F16" s="302"/>
      <c r="G16" s="2">
        <v>82</v>
      </c>
      <c r="H16" s="13"/>
      <c r="I16" s="269" t="s">
        <v>45</v>
      </c>
      <c r="J16" s="269"/>
      <c r="K16" s="270"/>
    </row>
    <row r="17" spans="1:11" ht="18.45" customHeight="1">
      <c r="A17" s="301" t="s">
        <v>17</v>
      </c>
      <c r="B17" s="302"/>
      <c r="C17" s="302"/>
      <c r="D17" s="302"/>
      <c r="E17" s="302"/>
      <c r="F17" s="302"/>
      <c r="G17" s="267">
        <v>381</v>
      </c>
      <c r="H17" s="13"/>
      <c r="I17" s="269" t="s">
        <v>46</v>
      </c>
      <c r="J17" s="269"/>
      <c r="K17" s="270"/>
    </row>
    <row r="18" spans="1:11" ht="18.45" customHeight="1" thickBot="1">
      <c r="A18" s="327" t="s">
        <v>18</v>
      </c>
      <c r="B18" s="328"/>
      <c r="C18" s="328"/>
      <c r="D18" s="328"/>
      <c r="E18" s="328"/>
      <c r="F18" s="328"/>
      <c r="G18" s="3">
        <v>660</v>
      </c>
      <c r="H18" s="14"/>
      <c r="I18" s="338" t="s">
        <v>46</v>
      </c>
      <c r="J18" s="338"/>
      <c r="K18" s="339"/>
    </row>
    <row r="19" spans="1:11" ht="18.45" customHeight="1">
      <c r="A19" s="307" t="s">
        <v>95</v>
      </c>
      <c r="B19" s="308"/>
      <c r="C19" s="308"/>
      <c r="D19" s="308"/>
      <c r="E19" s="308"/>
      <c r="F19" s="308"/>
      <c r="G19" s="8"/>
      <c r="H19" s="8"/>
      <c r="I19" s="8"/>
      <c r="J19" s="8"/>
      <c r="K19" s="10"/>
    </row>
    <row r="20" spans="1:11" ht="18.45" customHeight="1">
      <c r="A20" s="301" t="s">
        <v>256</v>
      </c>
      <c r="B20" s="302"/>
      <c r="C20" s="302"/>
      <c r="D20" s="302"/>
      <c r="E20" s="302"/>
      <c r="F20" s="302"/>
      <c r="G20" s="1">
        <v>3300</v>
      </c>
      <c r="H20" s="13"/>
      <c r="I20" s="318" t="s">
        <v>135</v>
      </c>
      <c r="J20" s="340"/>
      <c r="K20" s="341"/>
    </row>
    <row r="21" spans="1:11" ht="18.45" customHeight="1">
      <c r="A21" s="301" t="s">
        <v>79</v>
      </c>
      <c r="B21" s="302"/>
      <c r="C21" s="302"/>
      <c r="D21" s="302"/>
      <c r="E21" s="302"/>
      <c r="F21" s="302"/>
      <c r="G21" s="1">
        <v>5000</v>
      </c>
      <c r="H21" s="13"/>
      <c r="I21" s="342"/>
      <c r="J21" s="343"/>
      <c r="K21" s="344"/>
    </row>
    <row r="22" spans="1:11" ht="28.05" customHeight="1">
      <c r="A22" s="335" t="s">
        <v>264</v>
      </c>
      <c r="B22" s="336"/>
      <c r="C22" s="336"/>
      <c r="D22" s="336"/>
      <c r="E22" s="336"/>
      <c r="F22" s="337"/>
      <c r="G22" s="1">
        <v>7200</v>
      </c>
      <c r="H22" s="13"/>
      <c r="I22" s="342"/>
      <c r="J22" s="343"/>
      <c r="K22" s="344"/>
    </row>
    <row r="23" spans="1:11" ht="18.45" customHeight="1">
      <c r="A23" s="301" t="s">
        <v>265</v>
      </c>
      <c r="B23" s="302"/>
      <c r="C23" s="302"/>
      <c r="D23" s="302"/>
      <c r="E23" s="302"/>
      <c r="F23" s="302"/>
      <c r="G23" s="1">
        <v>14600</v>
      </c>
      <c r="H23" s="13"/>
      <c r="I23" s="342"/>
      <c r="J23" s="343"/>
      <c r="K23" s="344"/>
    </row>
    <row r="24" spans="1:11" ht="18.45" customHeight="1">
      <c r="A24" s="301" t="s">
        <v>266</v>
      </c>
      <c r="B24" s="302"/>
      <c r="C24" s="302"/>
      <c r="D24" s="302"/>
      <c r="E24" s="302"/>
      <c r="F24" s="302"/>
      <c r="G24" s="1">
        <v>9000</v>
      </c>
      <c r="H24" s="13"/>
      <c r="I24" s="342"/>
      <c r="J24" s="343"/>
      <c r="K24" s="344"/>
    </row>
    <row r="25" spans="1:11" ht="18.45" customHeight="1">
      <c r="A25" s="301" t="s">
        <v>80</v>
      </c>
      <c r="B25" s="302"/>
      <c r="C25" s="302"/>
      <c r="D25" s="302"/>
      <c r="E25" s="302"/>
      <c r="F25" s="302"/>
      <c r="G25" s="1">
        <v>3100</v>
      </c>
      <c r="H25" s="13"/>
      <c r="I25" s="342"/>
      <c r="J25" s="343"/>
      <c r="K25" s="344"/>
    </row>
    <row r="26" spans="1:11" ht="18.45" customHeight="1">
      <c r="A26" s="335" t="s">
        <v>267</v>
      </c>
      <c r="B26" s="345"/>
      <c r="C26" s="345"/>
      <c r="D26" s="345"/>
      <c r="E26" s="345"/>
      <c r="F26" s="337"/>
      <c r="G26" s="1">
        <v>5000</v>
      </c>
      <c r="H26" s="13"/>
      <c r="I26" s="342"/>
      <c r="J26" s="343"/>
      <c r="K26" s="344"/>
    </row>
    <row r="27" spans="1:11" ht="18.45" customHeight="1">
      <c r="A27" s="301" t="s">
        <v>81</v>
      </c>
      <c r="B27" s="302"/>
      <c r="C27" s="302"/>
      <c r="D27" s="302"/>
      <c r="E27" s="302"/>
      <c r="F27" s="302"/>
      <c r="G27" s="1">
        <v>2500</v>
      </c>
      <c r="H27" s="13"/>
      <c r="I27" s="342"/>
      <c r="J27" s="343"/>
      <c r="K27" s="344"/>
    </row>
    <row r="28" spans="1:11" ht="18.45" customHeight="1" thickBot="1">
      <c r="A28" s="301" t="s">
        <v>82</v>
      </c>
      <c r="B28" s="302"/>
      <c r="C28" s="302"/>
      <c r="D28" s="302"/>
      <c r="E28" s="302"/>
      <c r="F28" s="302"/>
      <c r="G28" s="1">
        <v>6700</v>
      </c>
      <c r="H28" s="13"/>
      <c r="I28" s="342"/>
      <c r="J28" s="343"/>
      <c r="K28" s="344"/>
    </row>
    <row r="29" spans="1:11" ht="18.45" customHeight="1">
      <c r="A29" s="303" t="s">
        <v>96</v>
      </c>
      <c r="B29" s="304"/>
      <c r="C29" s="304"/>
      <c r="D29" s="304"/>
      <c r="E29" s="304"/>
      <c r="F29" s="304"/>
      <c r="G29" s="9"/>
      <c r="H29" s="9"/>
      <c r="I29" s="9"/>
      <c r="J29" s="9"/>
      <c r="K29" s="11"/>
    </row>
    <row r="30" spans="1:11" ht="18.45" customHeight="1">
      <c r="A30" s="301" t="s">
        <v>19</v>
      </c>
      <c r="B30" s="302"/>
      <c r="C30" s="302"/>
      <c r="D30" s="302"/>
      <c r="E30" s="302"/>
      <c r="F30" s="302"/>
      <c r="G30" s="1">
        <v>3143</v>
      </c>
      <c r="H30" s="13"/>
      <c r="I30" s="312" t="s">
        <v>119</v>
      </c>
      <c r="J30" s="313"/>
      <c r="K30" s="314"/>
    </row>
    <row r="31" spans="1:11" ht="18.45" customHeight="1" thickBot="1">
      <c r="A31" s="327" t="s">
        <v>158</v>
      </c>
      <c r="B31" s="328"/>
      <c r="C31" s="328"/>
      <c r="D31" s="328"/>
      <c r="E31" s="328"/>
      <c r="F31" s="328"/>
      <c r="G31" s="4">
        <v>4620</v>
      </c>
      <c r="H31" s="14"/>
      <c r="I31" s="315"/>
      <c r="J31" s="316"/>
      <c r="K31" s="317"/>
    </row>
    <row r="32" spans="1:11" ht="18.45" customHeight="1">
      <c r="A32" s="307" t="s">
        <v>97</v>
      </c>
      <c r="B32" s="308"/>
      <c r="C32" s="308"/>
      <c r="D32" s="308"/>
      <c r="E32" s="308"/>
      <c r="F32" s="308"/>
      <c r="G32" s="8"/>
      <c r="H32" s="8"/>
      <c r="I32" s="8"/>
      <c r="J32" s="8"/>
      <c r="K32" s="10"/>
    </row>
    <row r="33" spans="1:11" ht="18.45" customHeight="1">
      <c r="A33" s="330" t="s">
        <v>83</v>
      </c>
      <c r="B33" s="331"/>
      <c r="C33" s="331"/>
      <c r="D33" s="331"/>
      <c r="E33" s="331"/>
      <c r="F33" s="331"/>
      <c r="G33" s="1">
        <v>5720</v>
      </c>
      <c r="H33" s="13"/>
      <c r="I33" s="318" t="s">
        <v>140</v>
      </c>
      <c r="J33" s="319"/>
      <c r="K33" s="320"/>
    </row>
    <row r="34" spans="1:11" ht="18.45" customHeight="1">
      <c r="A34" s="330" t="s">
        <v>248</v>
      </c>
      <c r="B34" s="331"/>
      <c r="C34" s="331"/>
      <c r="D34" s="331"/>
      <c r="E34" s="331"/>
      <c r="F34" s="331"/>
      <c r="G34" s="1">
        <v>4000</v>
      </c>
      <c r="H34" s="13"/>
      <c r="I34" s="321"/>
      <c r="J34" s="322"/>
      <c r="K34" s="323"/>
    </row>
    <row r="35" spans="1:11" ht="18.45" customHeight="1">
      <c r="A35" s="301" t="s">
        <v>3</v>
      </c>
      <c r="B35" s="302"/>
      <c r="C35" s="302"/>
      <c r="D35" s="302"/>
      <c r="E35" s="302"/>
      <c r="F35" s="302"/>
      <c r="G35" s="1">
        <v>4070</v>
      </c>
      <c r="H35" s="13"/>
      <c r="I35" s="321"/>
      <c r="J35" s="322"/>
      <c r="K35" s="323"/>
    </row>
    <row r="36" spans="1:11" ht="18.45" customHeight="1" thickBot="1">
      <c r="A36" s="327" t="s">
        <v>20</v>
      </c>
      <c r="B36" s="328"/>
      <c r="C36" s="328"/>
      <c r="D36" s="328"/>
      <c r="E36" s="328"/>
      <c r="F36" s="328"/>
      <c r="G36" s="4">
        <v>2550</v>
      </c>
      <c r="H36" s="14"/>
      <c r="I36" s="324"/>
      <c r="J36" s="325"/>
      <c r="K36" s="326"/>
    </row>
    <row r="37" spans="1:11">
      <c r="A37" s="329"/>
      <c r="B37" s="329"/>
      <c r="C37" s="329"/>
      <c r="D37" s="329"/>
      <c r="E37" s="329"/>
      <c r="F37" s="329"/>
    </row>
    <row r="38" spans="1:11" ht="13.8" thickBot="1">
      <c r="A38" s="280" t="s">
        <v>131</v>
      </c>
      <c r="B38" s="280"/>
      <c r="C38" s="280"/>
      <c r="D38" s="280"/>
      <c r="E38" s="280"/>
      <c r="F38" s="280"/>
      <c r="G38" s="280"/>
      <c r="H38" s="280"/>
      <c r="I38" s="280"/>
      <c r="J38" s="280"/>
      <c r="K38" s="280"/>
    </row>
    <row r="39" spans="1:11" ht="19.95" customHeight="1">
      <c r="A39" s="273" t="s">
        <v>22</v>
      </c>
      <c r="B39" s="274"/>
      <c r="C39" s="21" t="s">
        <v>28</v>
      </c>
      <c r="D39" s="281"/>
      <c r="E39" s="282"/>
      <c r="F39" s="15" t="s">
        <v>120</v>
      </c>
      <c r="G39" s="16"/>
      <c r="H39" s="16"/>
      <c r="I39" s="16"/>
      <c r="J39" s="16"/>
      <c r="K39" s="17"/>
    </row>
    <row r="40" spans="1:11" ht="19.95" customHeight="1">
      <c r="A40" s="275"/>
      <c r="B40" s="276"/>
      <c r="C40" s="277"/>
      <c r="D40" s="278"/>
      <c r="E40" s="278"/>
      <c r="F40" s="278"/>
      <c r="G40" s="278"/>
      <c r="H40" s="278"/>
      <c r="I40" s="278"/>
      <c r="J40" s="278"/>
      <c r="K40" s="279"/>
    </row>
    <row r="41" spans="1:11" ht="19.95" customHeight="1">
      <c r="A41" s="275" t="s">
        <v>47</v>
      </c>
      <c r="B41" s="276"/>
      <c r="C41" s="290"/>
      <c r="D41" s="291"/>
      <c r="E41" s="291"/>
      <c r="F41" s="291"/>
      <c r="G41" s="291"/>
      <c r="H41" s="291"/>
      <c r="I41" s="291"/>
      <c r="J41" s="291"/>
      <c r="K41" s="292"/>
    </row>
    <row r="42" spans="1:11" ht="19.95" customHeight="1">
      <c r="A42" s="275"/>
      <c r="B42" s="276"/>
      <c r="C42" s="22" t="s">
        <v>121</v>
      </c>
      <c r="D42" s="283"/>
      <c r="E42" s="284"/>
      <c r="F42" s="284"/>
      <c r="G42" s="285"/>
      <c r="H42" s="22" t="s">
        <v>122</v>
      </c>
      <c r="I42" s="283"/>
      <c r="J42" s="284"/>
      <c r="K42" s="286"/>
    </row>
    <row r="43" spans="1:11" ht="19.95" customHeight="1">
      <c r="A43" s="293" t="s">
        <v>132</v>
      </c>
      <c r="B43" s="294"/>
      <c r="C43" s="295"/>
      <c r="D43" s="284"/>
      <c r="E43" s="284"/>
      <c r="F43" s="284"/>
      <c r="G43" s="284"/>
      <c r="H43" s="284"/>
      <c r="I43" s="284"/>
      <c r="J43" s="284"/>
      <c r="K43" s="286"/>
    </row>
    <row r="44" spans="1:11" ht="19.95" customHeight="1">
      <c r="A44" s="296" t="s">
        <v>133</v>
      </c>
      <c r="B44" s="297"/>
      <c r="C44" s="298"/>
      <c r="D44" s="299"/>
      <c r="E44" s="300"/>
      <c r="F44" s="19" t="s">
        <v>142</v>
      </c>
      <c r="G44" s="20"/>
      <c r="H44" s="23" t="s">
        <v>123</v>
      </c>
      <c r="I44" s="287"/>
      <c r="J44" s="288"/>
      <c r="K44" s="289"/>
    </row>
    <row r="45" spans="1:11" s="25" customFormat="1" ht="33.6" customHeight="1" thickBot="1">
      <c r="A45" s="305" t="s">
        <v>130</v>
      </c>
      <c r="B45" s="306"/>
      <c r="C45" s="309"/>
      <c r="D45" s="310"/>
      <c r="E45" s="310"/>
      <c r="F45" s="310"/>
      <c r="G45" s="310"/>
      <c r="H45" s="310"/>
      <c r="I45" s="310"/>
      <c r="J45" s="310"/>
      <c r="K45" s="311"/>
    </row>
    <row r="46" spans="1:11" ht="8.4" customHeight="1"/>
    <row r="47" spans="1:11" s="18" customFormat="1">
      <c r="A47" s="280" t="s">
        <v>101</v>
      </c>
      <c r="B47" s="280"/>
      <c r="C47" s="280"/>
      <c r="D47" s="280"/>
      <c r="E47" s="280"/>
      <c r="F47" s="280"/>
      <c r="G47" s="280"/>
      <c r="H47" s="280"/>
      <c r="I47" s="280"/>
      <c r="J47" s="280"/>
      <c r="K47" s="280"/>
    </row>
    <row r="48" spans="1:11" s="18" customFormat="1">
      <c r="A48" s="18" t="s">
        <v>102</v>
      </c>
    </row>
    <row r="49" spans="1:48" s="54" customFormat="1" ht="20.399999999999999" customHeight="1">
      <c r="A49" s="52" t="s">
        <v>156</v>
      </c>
      <c r="B49" s="53" t="s">
        <v>174</v>
      </c>
      <c r="C49" s="18"/>
      <c r="E49" s="56" t="s">
        <v>175</v>
      </c>
      <c r="F49" s="55"/>
      <c r="G49" s="55"/>
      <c r="H49" s="55"/>
      <c r="I49" s="55"/>
      <c r="J49" s="55"/>
      <c r="K49" s="55"/>
    </row>
    <row r="50" spans="1:48" s="29" customFormat="1" ht="15" customHeight="1">
      <c r="A50" s="271" t="s">
        <v>215</v>
      </c>
      <c r="B50" s="271"/>
      <c r="C50" s="271"/>
      <c r="D50" s="271"/>
      <c r="E50" s="271"/>
      <c r="F50" s="271"/>
      <c r="G50" s="271"/>
      <c r="H50" s="271"/>
      <c r="I50" s="271"/>
      <c r="J50" s="271"/>
      <c r="K50" s="271"/>
    </row>
    <row r="51" spans="1:48" s="18" customFormat="1">
      <c r="A51" s="18" t="s">
        <v>181</v>
      </c>
    </row>
    <row r="52" spans="1:48" s="18" customFormat="1" ht="8.4" customHeight="1"/>
    <row r="53" spans="1:48" ht="48" customHeight="1">
      <c r="A53" s="272" t="s">
        <v>182</v>
      </c>
      <c r="B53" s="272"/>
      <c r="C53" s="272"/>
      <c r="D53" s="272"/>
      <c r="E53" s="272"/>
      <c r="F53" s="272"/>
      <c r="G53" s="272"/>
      <c r="H53" s="272"/>
      <c r="I53" s="272"/>
      <c r="J53" s="272"/>
      <c r="K53" s="272"/>
    </row>
    <row r="54" spans="1:48" s="28" customFormat="1" ht="60" customHeight="1">
      <c r="A54" s="346" t="s">
        <v>250</v>
      </c>
      <c r="B54" s="346"/>
      <c r="C54" s="346"/>
      <c r="D54" s="346"/>
      <c r="E54" s="346"/>
      <c r="F54" s="346"/>
      <c r="G54" s="346"/>
      <c r="H54" s="346"/>
      <c r="I54" s="346"/>
      <c r="J54" s="346"/>
      <c r="K54" s="346"/>
      <c r="L54" s="26"/>
      <c r="M54" s="26"/>
      <c r="N54" s="26"/>
      <c r="O54" s="26"/>
      <c r="P54" s="26"/>
      <c r="Q54" s="26"/>
      <c r="R54" s="26"/>
      <c r="S54" s="26"/>
      <c r="T54" s="26"/>
      <c r="U54" s="26"/>
      <c r="V54" s="26"/>
      <c r="W54" s="26"/>
      <c r="X54" s="26"/>
      <c r="Y54" s="26"/>
      <c r="Z54" s="26"/>
      <c r="AA54" s="26"/>
      <c r="AB54" s="26"/>
      <c r="AC54" s="26"/>
      <c r="AD54" s="26"/>
      <c r="AE54" s="26"/>
      <c r="AF54" s="26"/>
      <c r="AG54" s="26"/>
      <c r="AH54" s="26"/>
      <c r="AI54" s="26"/>
      <c r="AJ54" s="26"/>
      <c r="AK54" s="26"/>
      <c r="AL54" s="26"/>
      <c r="AM54" s="26"/>
      <c r="AN54" s="26"/>
      <c r="AO54" s="26"/>
      <c r="AP54" s="26"/>
      <c r="AQ54" s="26"/>
      <c r="AR54" s="26"/>
      <c r="AS54" s="25"/>
      <c r="AT54" s="25"/>
      <c r="AU54" s="25"/>
      <c r="AV54" s="27"/>
    </row>
  </sheetData>
  <sheetProtection algorithmName="SHA-512" hashValue="Rqhlojv7lnvJvigG8dqU2sJulFBbFU661C/ugp0Sa4f++SNa/zuex6gKT66Lu/j2QNr/xZFjQVemEuuqoeJjVg==" saltValue="Gp67zuYSzcJgjJeE6NiUXQ==" spinCount="100000" sheet="1" objects="1" scenarios="1"/>
  <mergeCells count="73">
    <mergeCell ref="A54:K54"/>
    <mergeCell ref="A1:K2"/>
    <mergeCell ref="A4:F4"/>
    <mergeCell ref="I4:K4"/>
    <mergeCell ref="H3:K3"/>
    <mergeCell ref="A5:F5"/>
    <mergeCell ref="I5:K5"/>
    <mergeCell ref="A6:F6"/>
    <mergeCell ref="I6:K6"/>
    <mergeCell ref="A7:F7"/>
    <mergeCell ref="I7:K7"/>
    <mergeCell ref="A8:F8"/>
    <mergeCell ref="I8:K8"/>
    <mergeCell ref="A9:F9"/>
    <mergeCell ref="I9:K9"/>
    <mergeCell ref="A10:F10"/>
    <mergeCell ref="I10:K10"/>
    <mergeCell ref="A11:F11"/>
    <mergeCell ref="I11:K11"/>
    <mergeCell ref="A12:F12"/>
    <mergeCell ref="I12:K12"/>
    <mergeCell ref="A13:F13"/>
    <mergeCell ref="I13:K13"/>
    <mergeCell ref="A14:F14"/>
    <mergeCell ref="I14:K14"/>
    <mergeCell ref="A15:F15"/>
    <mergeCell ref="I15:K15"/>
    <mergeCell ref="A22:F22"/>
    <mergeCell ref="A16:F16"/>
    <mergeCell ref="I16:K16"/>
    <mergeCell ref="A17:F17"/>
    <mergeCell ref="A18:F18"/>
    <mergeCell ref="I18:K18"/>
    <mergeCell ref="A20:F20"/>
    <mergeCell ref="A21:F21"/>
    <mergeCell ref="A19:F19"/>
    <mergeCell ref="I20:K28"/>
    <mergeCell ref="A23:F23"/>
    <mergeCell ref="A24:F24"/>
    <mergeCell ref="A25:F25"/>
    <mergeCell ref="A26:F26"/>
    <mergeCell ref="A27:F27"/>
    <mergeCell ref="A28:F28"/>
    <mergeCell ref="A29:F29"/>
    <mergeCell ref="A45:B45"/>
    <mergeCell ref="A32:F32"/>
    <mergeCell ref="C45:K45"/>
    <mergeCell ref="I30:K31"/>
    <mergeCell ref="I33:K36"/>
    <mergeCell ref="A36:F36"/>
    <mergeCell ref="A37:F37"/>
    <mergeCell ref="A38:K38"/>
    <mergeCell ref="A35:F35"/>
    <mergeCell ref="A30:F30"/>
    <mergeCell ref="A31:F31"/>
    <mergeCell ref="A33:F33"/>
    <mergeCell ref="A34:F34"/>
    <mergeCell ref="I17:K17"/>
    <mergeCell ref="A50:K50"/>
    <mergeCell ref="A53:K53"/>
    <mergeCell ref="A39:B40"/>
    <mergeCell ref="C40:K40"/>
    <mergeCell ref="A47:K47"/>
    <mergeCell ref="D39:E39"/>
    <mergeCell ref="D42:G42"/>
    <mergeCell ref="I42:K42"/>
    <mergeCell ref="I44:K44"/>
    <mergeCell ref="A41:B42"/>
    <mergeCell ref="C41:K41"/>
    <mergeCell ref="A43:B43"/>
    <mergeCell ref="C43:K43"/>
    <mergeCell ref="A44:B44"/>
    <mergeCell ref="C44:E44"/>
  </mergeCells>
  <phoneticPr fontId="14"/>
  <hyperlinks>
    <hyperlink ref="B49" r:id="rId1" xr:uid="{48A6449D-6266-4FCA-BC53-CD03854AD9E5}"/>
  </hyperlinks>
  <printOptions horizontalCentered="1"/>
  <pageMargins left="0.23622047244094491" right="0.23622047244094491" top="0.51181102362204722" bottom="0.31496062992125984" header="0.31496062992125984" footer="0.31496062992125984"/>
  <pageSetup paperSize="9" scale="81" fitToWidth="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8FBA4-8580-41F4-A2C4-D3698F14ECFF}">
  <sheetPr>
    <pageSetUpPr fitToPage="1"/>
  </sheetPr>
  <dimension ref="A1:BF75"/>
  <sheetViews>
    <sheetView zoomScaleNormal="100" workbookViewId="0">
      <selection activeCell="N4" sqref="N4"/>
    </sheetView>
  </sheetViews>
  <sheetFormatPr defaultRowHeight="13.2"/>
  <cols>
    <col min="14" max="14" width="9.77734375" bestFit="1" customWidth="1"/>
    <col min="17" max="17" width="9.77734375" bestFit="1" customWidth="1"/>
    <col min="18" max="58" width="10.5546875" customWidth="1"/>
  </cols>
  <sheetData>
    <row r="1" spans="1:58">
      <c r="A1" s="385" t="s">
        <v>137</v>
      </c>
      <c r="B1" s="385"/>
      <c r="C1" s="385"/>
      <c r="D1" s="385"/>
      <c r="E1" s="385"/>
      <c r="F1" s="385"/>
      <c r="G1" s="385"/>
      <c r="H1" s="385"/>
      <c r="I1" s="385"/>
      <c r="J1" s="385"/>
      <c r="K1" s="385"/>
      <c r="L1" s="58"/>
      <c r="M1" s="59"/>
      <c r="N1" s="59"/>
      <c r="O1" s="59"/>
      <c r="P1" s="31"/>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row>
    <row r="2" spans="1:58">
      <c r="A2" s="385"/>
      <c r="B2" s="385"/>
      <c r="C2" s="385"/>
      <c r="D2" s="385"/>
      <c r="E2" s="385"/>
      <c r="F2" s="385"/>
      <c r="G2" s="385"/>
      <c r="H2" s="385"/>
      <c r="I2" s="385"/>
      <c r="J2" s="385"/>
      <c r="K2" s="385"/>
      <c r="L2" s="58"/>
      <c r="M2" s="59"/>
      <c r="N2" s="59"/>
      <c r="O2" s="59"/>
      <c r="P2" s="31"/>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row>
    <row r="3" spans="1:58" ht="13.8" thickBot="1">
      <c r="A3" s="385"/>
      <c r="B3" s="385"/>
      <c r="C3" s="385"/>
      <c r="D3" s="385"/>
      <c r="E3" s="385"/>
      <c r="F3" s="385"/>
      <c r="G3" s="385"/>
      <c r="H3" s="385"/>
      <c r="I3" s="385"/>
      <c r="J3" s="385"/>
      <c r="K3" s="385"/>
      <c r="L3" s="58"/>
      <c r="M3" s="59"/>
      <c r="N3" s="59"/>
      <c r="O3" s="59"/>
      <c r="P3" s="31"/>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row>
    <row r="4" spans="1:58" ht="24.6" thickTop="1" thickBot="1">
      <c r="A4" s="60"/>
      <c r="B4" s="60"/>
      <c r="C4" s="57"/>
      <c r="D4" s="57"/>
      <c r="E4" s="57"/>
      <c r="F4" s="57"/>
      <c r="G4" s="57"/>
      <c r="H4" s="57"/>
      <c r="I4" s="57"/>
      <c r="J4" s="57"/>
      <c r="K4" s="57"/>
      <c r="L4" s="386" t="s">
        <v>43</v>
      </c>
      <c r="M4" s="387"/>
      <c r="N4" s="150"/>
      <c r="O4" s="59"/>
      <c r="P4" s="31"/>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row>
    <row r="5" spans="1:58" ht="14.4" thickTop="1" thickBot="1">
      <c r="A5" s="58"/>
      <c r="B5" s="58"/>
      <c r="C5" s="58"/>
      <c r="D5" s="58"/>
      <c r="E5" s="58"/>
      <c r="F5" s="58"/>
      <c r="G5" s="61" t="s">
        <v>104</v>
      </c>
      <c r="H5" s="388" t="s">
        <v>185</v>
      </c>
      <c r="I5" s="388"/>
      <c r="J5" s="388"/>
      <c r="K5" s="388"/>
      <c r="L5" s="58"/>
      <c r="M5" s="59"/>
      <c r="N5" s="59"/>
      <c r="O5" s="59"/>
      <c r="P5" s="31"/>
      <c r="Q5" s="58"/>
      <c r="R5" s="58"/>
      <c r="S5" s="58"/>
      <c r="T5" s="58"/>
      <c r="Y5" s="58"/>
      <c r="Z5" s="58" t="s">
        <v>217</v>
      </c>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row>
    <row r="6" spans="1:58" ht="22.05" customHeight="1">
      <c r="A6" s="389" t="s">
        <v>4</v>
      </c>
      <c r="B6" s="390"/>
      <c r="C6" s="390"/>
      <c r="D6" s="390"/>
      <c r="E6" s="390"/>
      <c r="F6" s="390"/>
      <c r="G6" s="62" t="s">
        <v>98</v>
      </c>
      <c r="H6" s="63" t="s">
        <v>6</v>
      </c>
      <c r="I6" s="391" t="s">
        <v>7</v>
      </c>
      <c r="J6" s="391"/>
      <c r="K6" s="392"/>
      <c r="L6" s="64"/>
      <c r="M6" s="59"/>
      <c r="N6" s="65" t="s">
        <v>30</v>
      </c>
      <c r="O6" s="30"/>
      <c r="P6" s="66" t="s">
        <v>99</v>
      </c>
      <c r="Q6" s="66" t="s">
        <v>29</v>
      </c>
      <c r="R6" s="67" t="s">
        <v>100</v>
      </c>
      <c r="S6" s="67" t="s">
        <v>125</v>
      </c>
      <c r="T6" s="68"/>
      <c r="U6" s="137" t="s">
        <v>211</v>
      </c>
      <c r="V6" s="137" t="s">
        <v>212</v>
      </c>
      <c r="W6" s="137" t="s">
        <v>213</v>
      </c>
      <c r="X6" s="137" t="s">
        <v>214</v>
      </c>
      <c r="Y6" s="68"/>
      <c r="Z6" s="137" t="s">
        <v>211</v>
      </c>
      <c r="AA6" s="137" t="s">
        <v>212</v>
      </c>
      <c r="AB6" s="137" t="s">
        <v>213</v>
      </c>
      <c r="AC6" s="137" t="s">
        <v>214</v>
      </c>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row>
    <row r="7" spans="1:58" ht="15" customHeight="1">
      <c r="A7" s="393" t="s">
        <v>8</v>
      </c>
      <c r="B7" s="394"/>
      <c r="C7" s="394"/>
      <c r="D7" s="394"/>
      <c r="E7" s="394"/>
      <c r="F7" s="394"/>
      <c r="G7" s="69">
        <v>5000</v>
      </c>
      <c r="H7" s="70"/>
      <c r="I7" s="395" t="s">
        <v>272</v>
      </c>
      <c r="J7" s="395"/>
      <c r="K7" s="396"/>
      <c r="L7" s="64"/>
      <c r="M7" s="59"/>
      <c r="N7" s="71">
        <f>IF(H7="", 0, G7*H7)</f>
        <v>0</v>
      </c>
      <c r="O7" s="31"/>
      <c r="P7" s="72">
        <v>150</v>
      </c>
      <c r="Q7" s="73">
        <f>IF(H7="", 0, P7*H7)</f>
        <v>0</v>
      </c>
      <c r="R7" s="74">
        <v>1580</v>
      </c>
      <c r="S7" s="73">
        <f>IF(H7="", 0, R7*H7)</f>
        <v>0</v>
      </c>
      <c r="T7" s="58"/>
      <c r="U7" s="152" t="str">
        <f>IF(H7&gt;=1, A7, "")</f>
        <v/>
      </c>
      <c r="V7" s="152" t="str">
        <f>IF(H7&gt;=1, G7, "")</f>
        <v/>
      </c>
      <c r="W7" s="58" t="str">
        <f>IF(H7&gt;=1, H7, "")</f>
        <v/>
      </c>
      <c r="X7" s="58" t="str">
        <f>IF(H7&gt;=1, N7, "")</f>
        <v/>
      </c>
      <c r="Y7" s="58"/>
      <c r="Z7" s="152" t="str">
        <f>IF(H7&gt;=1, A7, "")</f>
        <v/>
      </c>
      <c r="AA7" s="152" t="str">
        <f>IF(H7&gt;=1, G7, "")</f>
        <v/>
      </c>
      <c r="AB7" s="58" t="str">
        <f>IF(H7&gt;=1, H7, "")</f>
        <v/>
      </c>
      <c r="AC7" s="58" t="str">
        <f>IF(H7&gt;=1, N7, "")</f>
        <v/>
      </c>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row>
    <row r="8" spans="1:58" ht="15" customHeight="1">
      <c r="A8" s="393" t="s">
        <v>209</v>
      </c>
      <c r="B8" s="394"/>
      <c r="C8" s="394"/>
      <c r="D8" s="394"/>
      <c r="E8" s="394"/>
      <c r="F8" s="394"/>
      <c r="G8" s="69">
        <v>3300</v>
      </c>
      <c r="H8" s="70">
        <f>会員用申込書!H5</f>
        <v>0</v>
      </c>
      <c r="I8" s="395"/>
      <c r="J8" s="395"/>
      <c r="K8" s="396"/>
      <c r="L8" s="64"/>
      <c r="M8" s="59"/>
      <c r="N8" s="71">
        <f t="shared" ref="N8:N44" si="0">IF(H8="", 0, G8*H8)</f>
        <v>0</v>
      </c>
      <c r="O8" s="31"/>
      <c r="P8" s="72">
        <v>12</v>
      </c>
      <c r="Q8" s="73">
        <f t="shared" ref="Q8:Q22" si="1">IF(H8="", 0, P8*H8)</f>
        <v>0</v>
      </c>
      <c r="R8" s="74">
        <v>680</v>
      </c>
      <c r="S8" s="73">
        <f t="shared" ref="S8:S21" si="2">IF(H8="", 0, R8*H8)</f>
        <v>0</v>
      </c>
      <c r="T8" s="58"/>
      <c r="U8" s="152" t="str">
        <f t="shared" ref="U8:U44" si="3">IF(H8&gt;=1, A8, "")</f>
        <v/>
      </c>
      <c r="V8" s="152" t="str">
        <f t="shared" ref="V8:V44" si="4">IF(H8&gt;=1, G8, "")</f>
        <v/>
      </c>
      <c r="W8" s="58" t="str">
        <f t="shared" ref="W8:W44" si="5">IF(H8&gt;=1, H8, "")</f>
        <v/>
      </c>
      <c r="X8" s="58" t="str">
        <f t="shared" ref="X8:X44" si="6">IF(H8&gt;=1, N8, "")</f>
        <v/>
      </c>
      <c r="Y8" s="58"/>
      <c r="Z8" s="152" t="str">
        <f t="shared" ref="Z8:Z44" si="7">IF(H8&gt;=1, A8, "")</f>
        <v/>
      </c>
      <c r="AA8" s="152" t="str">
        <f t="shared" ref="AA8:AA44" si="8">IF(H8&gt;=1, G8, "")</f>
        <v/>
      </c>
      <c r="AB8" s="58" t="str">
        <f t="shared" ref="AB8:AB44" si="9">IF(H8&gt;=1, H8, "")</f>
        <v/>
      </c>
      <c r="AC8" s="58" t="str">
        <f t="shared" ref="AC8:AC44" si="10">IF(H8&gt;=1, N8, "")</f>
        <v/>
      </c>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row>
    <row r="9" spans="1:58" ht="15" customHeight="1">
      <c r="A9" s="393" t="s">
        <v>9</v>
      </c>
      <c r="B9" s="394"/>
      <c r="C9" s="394"/>
      <c r="D9" s="394"/>
      <c r="E9" s="394"/>
      <c r="F9" s="394"/>
      <c r="G9" s="69">
        <v>4500</v>
      </c>
      <c r="H9" s="70"/>
      <c r="I9" s="395" t="s">
        <v>263</v>
      </c>
      <c r="J9" s="395"/>
      <c r="K9" s="396"/>
      <c r="L9" s="64"/>
      <c r="M9" s="59"/>
      <c r="N9" s="71">
        <f t="shared" si="0"/>
        <v>0</v>
      </c>
      <c r="O9" s="31"/>
      <c r="P9" s="72">
        <v>10</v>
      </c>
      <c r="Q9" s="73">
        <f t="shared" si="1"/>
        <v>0</v>
      </c>
      <c r="R9" s="74">
        <v>480</v>
      </c>
      <c r="S9" s="73">
        <f t="shared" si="2"/>
        <v>0</v>
      </c>
      <c r="T9" s="58"/>
      <c r="U9" s="152" t="str">
        <f t="shared" si="3"/>
        <v/>
      </c>
      <c r="V9" s="152" t="str">
        <f t="shared" si="4"/>
        <v/>
      </c>
      <c r="W9" s="58" t="str">
        <f t="shared" si="5"/>
        <v/>
      </c>
      <c r="X9" s="58" t="str">
        <f t="shared" si="6"/>
        <v/>
      </c>
      <c r="Y9" s="58"/>
      <c r="Z9" s="152" t="str">
        <f t="shared" si="7"/>
        <v/>
      </c>
      <c r="AA9" s="152" t="str">
        <f t="shared" si="8"/>
        <v/>
      </c>
      <c r="AB9" s="58" t="str">
        <f t="shared" si="9"/>
        <v/>
      </c>
      <c r="AC9" s="58" t="str">
        <f t="shared" si="10"/>
        <v/>
      </c>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row>
    <row r="10" spans="1:58" ht="15" customHeight="1">
      <c r="A10" s="393" t="s">
        <v>178</v>
      </c>
      <c r="B10" s="394"/>
      <c r="C10" s="394"/>
      <c r="D10" s="394"/>
      <c r="E10" s="394"/>
      <c r="F10" s="394"/>
      <c r="G10" s="69">
        <v>5390</v>
      </c>
      <c r="H10" s="70">
        <f>会員用申込書!H6</f>
        <v>0</v>
      </c>
      <c r="I10" s="395"/>
      <c r="J10" s="395"/>
      <c r="K10" s="396"/>
      <c r="L10" s="64"/>
      <c r="M10" s="59"/>
      <c r="N10" s="71">
        <f t="shared" si="0"/>
        <v>0</v>
      </c>
      <c r="O10" s="31"/>
      <c r="P10" s="72">
        <v>18</v>
      </c>
      <c r="Q10" s="73">
        <f t="shared" si="1"/>
        <v>0</v>
      </c>
      <c r="R10" s="74">
        <v>1000</v>
      </c>
      <c r="S10" s="73">
        <f t="shared" si="2"/>
        <v>0</v>
      </c>
      <c r="T10" s="58"/>
      <c r="U10" s="152" t="str">
        <f t="shared" si="3"/>
        <v/>
      </c>
      <c r="V10" s="152" t="str">
        <f t="shared" si="4"/>
        <v/>
      </c>
      <c r="W10" s="58" t="str">
        <f t="shared" si="5"/>
        <v/>
      </c>
      <c r="X10" s="58" t="str">
        <f t="shared" si="6"/>
        <v/>
      </c>
      <c r="Y10" s="58"/>
      <c r="Z10" s="152" t="str">
        <f t="shared" si="7"/>
        <v/>
      </c>
      <c r="AA10" s="152" t="str">
        <f t="shared" si="8"/>
        <v/>
      </c>
      <c r="AB10" s="58" t="str">
        <f t="shared" si="9"/>
        <v/>
      </c>
      <c r="AC10" s="58" t="str">
        <f t="shared" si="10"/>
        <v/>
      </c>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row>
    <row r="11" spans="1:58" ht="15" customHeight="1">
      <c r="A11" s="393" t="s">
        <v>10</v>
      </c>
      <c r="B11" s="394"/>
      <c r="C11" s="394"/>
      <c r="D11" s="394"/>
      <c r="E11" s="394"/>
      <c r="F11" s="394"/>
      <c r="G11" s="69">
        <v>3200</v>
      </c>
      <c r="H11" s="70">
        <f>会員用申込書!H7</f>
        <v>0</v>
      </c>
      <c r="I11" s="395"/>
      <c r="J11" s="395"/>
      <c r="K11" s="396"/>
      <c r="L11" s="64"/>
      <c r="M11" s="59"/>
      <c r="N11" s="71">
        <f t="shared" si="0"/>
        <v>0</v>
      </c>
      <c r="O11" s="31"/>
      <c r="P11" s="72">
        <v>8</v>
      </c>
      <c r="Q11" s="73">
        <f t="shared" si="1"/>
        <v>0</v>
      </c>
      <c r="R11" s="74">
        <v>400</v>
      </c>
      <c r="S11" s="73">
        <f t="shared" si="2"/>
        <v>0</v>
      </c>
      <c r="T11" s="58"/>
      <c r="U11" s="152" t="str">
        <f t="shared" si="3"/>
        <v/>
      </c>
      <c r="V11" s="152" t="str">
        <f t="shared" si="4"/>
        <v/>
      </c>
      <c r="W11" s="58" t="str">
        <f t="shared" si="5"/>
        <v/>
      </c>
      <c r="X11" s="58" t="str">
        <f t="shared" si="6"/>
        <v/>
      </c>
      <c r="Y11" s="58"/>
      <c r="Z11" s="152" t="str">
        <f t="shared" si="7"/>
        <v/>
      </c>
      <c r="AA11" s="152" t="str">
        <f t="shared" si="8"/>
        <v/>
      </c>
      <c r="AB11" s="58" t="str">
        <f t="shared" si="9"/>
        <v/>
      </c>
      <c r="AC11" s="58" t="str">
        <f t="shared" si="10"/>
        <v/>
      </c>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row>
    <row r="12" spans="1:58" ht="15" customHeight="1">
      <c r="A12" s="393" t="s">
        <v>11</v>
      </c>
      <c r="B12" s="394"/>
      <c r="C12" s="394"/>
      <c r="D12" s="394"/>
      <c r="E12" s="394"/>
      <c r="F12" s="394"/>
      <c r="G12" s="69">
        <v>3500</v>
      </c>
      <c r="H12" s="70">
        <f>会員用申込書!H8</f>
        <v>0</v>
      </c>
      <c r="I12" s="395" t="s">
        <v>127</v>
      </c>
      <c r="J12" s="395"/>
      <c r="K12" s="396"/>
      <c r="L12" s="64"/>
      <c r="M12" s="59"/>
      <c r="N12" s="71">
        <f t="shared" si="0"/>
        <v>0</v>
      </c>
      <c r="O12" s="31"/>
      <c r="P12" s="72">
        <v>13</v>
      </c>
      <c r="Q12" s="73">
        <f t="shared" si="1"/>
        <v>0</v>
      </c>
      <c r="R12" s="74">
        <v>820</v>
      </c>
      <c r="S12" s="73">
        <f t="shared" si="2"/>
        <v>0</v>
      </c>
      <c r="T12" s="58"/>
      <c r="U12" s="152" t="str">
        <f t="shared" si="3"/>
        <v/>
      </c>
      <c r="V12" s="152" t="str">
        <f t="shared" si="4"/>
        <v/>
      </c>
      <c r="W12" s="58" t="str">
        <f t="shared" si="5"/>
        <v/>
      </c>
      <c r="X12" s="58" t="str">
        <f t="shared" si="6"/>
        <v/>
      </c>
      <c r="Y12" s="58"/>
      <c r="Z12" s="152" t="str">
        <f t="shared" si="7"/>
        <v/>
      </c>
      <c r="AA12" s="152" t="str">
        <f t="shared" si="8"/>
        <v/>
      </c>
      <c r="AB12" s="58" t="str">
        <f t="shared" si="9"/>
        <v/>
      </c>
      <c r="AC12" s="58" t="str">
        <f t="shared" si="10"/>
        <v/>
      </c>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row>
    <row r="13" spans="1:58" ht="15" customHeight="1">
      <c r="A13" s="397" t="s">
        <v>183</v>
      </c>
      <c r="B13" s="398"/>
      <c r="C13" s="398"/>
      <c r="D13" s="398"/>
      <c r="E13" s="398"/>
      <c r="F13" s="398"/>
      <c r="G13" s="75">
        <v>4900</v>
      </c>
      <c r="H13" s="70">
        <f>会員用申込書!H9</f>
        <v>0</v>
      </c>
      <c r="I13" s="395"/>
      <c r="J13" s="395"/>
      <c r="K13" s="396"/>
      <c r="L13" s="64"/>
      <c r="M13" s="59"/>
      <c r="N13" s="71">
        <f t="shared" si="0"/>
        <v>0</v>
      </c>
      <c r="O13" s="31"/>
      <c r="P13" s="72">
        <v>15</v>
      </c>
      <c r="Q13" s="73">
        <f t="shared" si="1"/>
        <v>0</v>
      </c>
      <c r="R13" s="74">
        <v>760</v>
      </c>
      <c r="S13" s="73">
        <f t="shared" si="2"/>
        <v>0</v>
      </c>
      <c r="T13" s="58"/>
      <c r="U13" s="152" t="str">
        <f t="shared" si="3"/>
        <v/>
      </c>
      <c r="V13" s="152" t="str">
        <f t="shared" si="4"/>
        <v/>
      </c>
      <c r="W13" s="58" t="str">
        <f t="shared" si="5"/>
        <v/>
      </c>
      <c r="X13" s="58" t="str">
        <f t="shared" si="6"/>
        <v/>
      </c>
      <c r="Y13" s="58"/>
      <c r="Z13" s="152" t="str">
        <f t="shared" si="7"/>
        <v/>
      </c>
      <c r="AA13" s="152" t="str">
        <f t="shared" si="8"/>
        <v/>
      </c>
      <c r="AB13" s="58" t="str">
        <f t="shared" si="9"/>
        <v/>
      </c>
      <c r="AC13" s="58" t="str">
        <f t="shared" si="10"/>
        <v/>
      </c>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row>
    <row r="14" spans="1:58" ht="15" customHeight="1">
      <c r="A14" s="399" t="s">
        <v>255</v>
      </c>
      <c r="B14" s="400"/>
      <c r="C14" s="400"/>
      <c r="D14" s="400"/>
      <c r="E14" s="400"/>
      <c r="F14" s="401"/>
      <c r="G14" s="69">
        <v>2500</v>
      </c>
      <c r="H14" s="70">
        <f>会員用申込書!H10</f>
        <v>0</v>
      </c>
      <c r="I14" s="395"/>
      <c r="J14" s="395"/>
      <c r="K14" s="396"/>
      <c r="L14" s="58"/>
      <c r="M14" s="59"/>
      <c r="N14" s="71">
        <f t="shared" si="0"/>
        <v>0</v>
      </c>
      <c r="O14" s="31"/>
      <c r="P14" s="72">
        <v>11</v>
      </c>
      <c r="Q14" s="73">
        <f t="shared" si="1"/>
        <v>0</v>
      </c>
      <c r="R14" s="74">
        <v>580</v>
      </c>
      <c r="S14" s="73">
        <f t="shared" si="2"/>
        <v>0</v>
      </c>
      <c r="T14" s="58"/>
      <c r="U14" s="152" t="str">
        <f t="shared" si="3"/>
        <v/>
      </c>
      <c r="V14" s="152" t="str">
        <f t="shared" si="4"/>
        <v/>
      </c>
      <c r="W14" s="58" t="str">
        <f t="shared" si="5"/>
        <v/>
      </c>
      <c r="X14" s="58" t="str">
        <f t="shared" si="6"/>
        <v/>
      </c>
      <c r="Y14" s="58"/>
      <c r="Z14" s="152" t="str">
        <f t="shared" si="7"/>
        <v/>
      </c>
      <c r="AA14" s="152" t="str">
        <f t="shared" si="8"/>
        <v/>
      </c>
      <c r="AB14" s="58" t="str">
        <f t="shared" si="9"/>
        <v/>
      </c>
      <c r="AC14" s="58" t="str">
        <f t="shared" si="10"/>
        <v/>
      </c>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row>
    <row r="15" spans="1:58" ht="15" customHeight="1">
      <c r="A15" s="399" t="s">
        <v>254</v>
      </c>
      <c r="B15" s="400"/>
      <c r="C15" s="400"/>
      <c r="D15" s="400"/>
      <c r="E15" s="400"/>
      <c r="F15" s="401"/>
      <c r="G15" s="69">
        <v>2300</v>
      </c>
      <c r="H15" s="70">
        <f>会員用申込書!H11</f>
        <v>0</v>
      </c>
      <c r="I15" s="395"/>
      <c r="J15" s="395"/>
      <c r="K15" s="396"/>
      <c r="L15" s="58"/>
      <c r="M15" s="59"/>
      <c r="N15" s="71">
        <f t="shared" si="0"/>
        <v>0</v>
      </c>
      <c r="O15" s="31"/>
      <c r="P15" s="72">
        <v>9</v>
      </c>
      <c r="Q15" s="73">
        <f t="shared" si="1"/>
        <v>0</v>
      </c>
      <c r="R15" s="74">
        <v>500</v>
      </c>
      <c r="S15" s="73">
        <f t="shared" si="2"/>
        <v>0</v>
      </c>
      <c r="T15" s="58"/>
      <c r="U15" s="152" t="str">
        <f t="shared" si="3"/>
        <v/>
      </c>
      <c r="V15" s="152" t="str">
        <f t="shared" si="4"/>
        <v/>
      </c>
      <c r="W15" s="58" t="str">
        <f t="shared" si="5"/>
        <v/>
      </c>
      <c r="X15" s="58" t="str">
        <f t="shared" si="6"/>
        <v/>
      </c>
      <c r="Y15" s="58"/>
      <c r="Z15" s="152" t="str">
        <f t="shared" si="7"/>
        <v/>
      </c>
      <c r="AA15" s="152" t="str">
        <f t="shared" si="8"/>
        <v/>
      </c>
      <c r="AB15" s="58" t="str">
        <f t="shared" si="9"/>
        <v/>
      </c>
      <c r="AC15" s="58" t="str">
        <f t="shared" si="10"/>
        <v/>
      </c>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row>
    <row r="16" spans="1:58" ht="15" customHeight="1">
      <c r="A16" s="393" t="s">
        <v>12</v>
      </c>
      <c r="B16" s="394"/>
      <c r="C16" s="394"/>
      <c r="D16" s="394"/>
      <c r="E16" s="394"/>
      <c r="F16" s="394"/>
      <c r="G16" s="69">
        <v>70</v>
      </c>
      <c r="H16" s="70">
        <f>会員用申込書!H12</f>
        <v>0</v>
      </c>
      <c r="I16" s="395"/>
      <c r="J16" s="395"/>
      <c r="K16" s="396"/>
      <c r="L16" s="58"/>
      <c r="M16" s="59"/>
      <c r="N16" s="71">
        <f t="shared" si="0"/>
        <v>0</v>
      </c>
      <c r="O16" s="31"/>
      <c r="P16" s="76">
        <v>1.5</v>
      </c>
      <c r="Q16" s="73">
        <f t="shared" si="1"/>
        <v>0</v>
      </c>
      <c r="R16" s="74">
        <v>20</v>
      </c>
      <c r="S16" s="73">
        <f t="shared" si="2"/>
        <v>0</v>
      </c>
      <c r="T16" s="58"/>
      <c r="U16" s="152" t="str">
        <f t="shared" si="3"/>
        <v/>
      </c>
      <c r="V16" s="152" t="str">
        <f t="shared" si="4"/>
        <v/>
      </c>
      <c r="W16" s="58" t="str">
        <f t="shared" si="5"/>
        <v/>
      </c>
      <c r="X16" s="58" t="str">
        <f t="shared" si="6"/>
        <v/>
      </c>
      <c r="Y16" s="58"/>
      <c r="Z16" s="152" t="str">
        <f t="shared" si="7"/>
        <v/>
      </c>
      <c r="AA16" s="152" t="str">
        <f t="shared" si="8"/>
        <v/>
      </c>
      <c r="AB16" s="58" t="str">
        <f t="shared" si="9"/>
        <v/>
      </c>
      <c r="AC16" s="58" t="str">
        <f t="shared" si="10"/>
        <v/>
      </c>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row>
    <row r="17" spans="1:58" ht="15" customHeight="1">
      <c r="A17" s="393" t="s">
        <v>13</v>
      </c>
      <c r="B17" s="394"/>
      <c r="C17" s="394"/>
      <c r="D17" s="394"/>
      <c r="E17" s="394"/>
      <c r="F17" s="394"/>
      <c r="G17" s="69">
        <v>70</v>
      </c>
      <c r="H17" s="70">
        <f>会員用申込書!H13</f>
        <v>0</v>
      </c>
      <c r="I17" s="395"/>
      <c r="J17" s="395"/>
      <c r="K17" s="396"/>
      <c r="L17" s="58"/>
      <c r="M17" s="59"/>
      <c r="N17" s="71">
        <f t="shared" si="0"/>
        <v>0</v>
      </c>
      <c r="O17" s="31"/>
      <c r="P17" s="76">
        <v>1.5</v>
      </c>
      <c r="Q17" s="73">
        <f t="shared" si="1"/>
        <v>0</v>
      </c>
      <c r="R17" s="74">
        <v>20</v>
      </c>
      <c r="S17" s="73">
        <f t="shared" si="2"/>
        <v>0</v>
      </c>
      <c r="T17" s="58"/>
      <c r="U17" s="152" t="str">
        <f t="shared" si="3"/>
        <v/>
      </c>
      <c r="V17" s="152" t="str">
        <f t="shared" si="4"/>
        <v/>
      </c>
      <c r="W17" s="58" t="str">
        <f t="shared" si="5"/>
        <v/>
      </c>
      <c r="X17" s="58" t="str">
        <f t="shared" si="6"/>
        <v/>
      </c>
      <c r="Y17" s="58"/>
      <c r="Z17" s="152" t="str">
        <f t="shared" si="7"/>
        <v/>
      </c>
      <c r="AA17" s="152" t="str">
        <f t="shared" si="8"/>
        <v/>
      </c>
      <c r="AB17" s="58" t="str">
        <f t="shared" si="9"/>
        <v/>
      </c>
      <c r="AC17" s="58" t="str">
        <f t="shared" si="10"/>
        <v/>
      </c>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row>
    <row r="18" spans="1:58" ht="15" customHeight="1">
      <c r="A18" s="393" t="s">
        <v>14</v>
      </c>
      <c r="B18" s="394"/>
      <c r="C18" s="394"/>
      <c r="D18" s="394"/>
      <c r="E18" s="394"/>
      <c r="F18" s="394"/>
      <c r="G18" s="69">
        <v>70</v>
      </c>
      <c r="H18" s="70">
        <f>会員用申込書!H14</f>
        <v>0</v>
      </c>
      <c r="I18" s="395"/>
      <c r="J18" s="395"/>
      <c r="K18" s="396"/>
      <c r="L18" s="58"/>
      <c r="M18" s="59"/>
      <c r="N18" s="71">
        <f t="shared" si="0"/>
        <v>0</v>
      </c>
      <c r="O18" s="31"/>
      <c r="P18" s="76">
        <v>1.5</v>
      </c>
      <c r="Q18" s="73">
        <f t="shared" si="1"/>
        <v>0</v>
      </c>
      <c r="R18" s="74">
        <v>20</v>
      </c>
      <c r="S18" s="73">
        <f t="shared" si="2"/>
        <v>0</v>
      </c>
      <c r="T18" s="58"/>
      <c r="U18" s="152" t="str">
        <f t="shared" si="3"/>
        <v/>
      </c>
      <c r="V18" s="152" t="str">
        <f t="shared" si="4"/>
        <v/>
      </c>
      <c r="W18" s="58" t="str">
        <f t="shared" si="5"/>
        <v/>
      </c>
      <c r="X18" s="58" t="str">
        <f t="shared" si="6"/>
        <v/>
      </c>
      <c r="Y18" s="58"/>
      <c r="Z18" s="152" t="str">
        <f t="shared" si="7"/>
        <v/>
      </c>
      <c r="AA18" s="152" t="str">
        <f t="shared" si="8"/>
        <v/>
      </c>
      <c r="AB18" s="58" t="str">
        <f t="shared" si="9"/>
        <v/>
      </c>
      <c r="AC18" s="58" t="str">
        <f t="shared" si="10"/>
        <v/>
      </c>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row>
    <row r="19" spans="1:58" ht="15" customHeight="1">
      <c r="A19" s="402" t="s">
        <v>15</v>
      </c>
      <c r="B19" s="403"/>
      <c r="C19" s="403"/>
      <c r="D19" s="403"/>
      <c r="E19" s="403"/>
      <c r="F19" s="403"/>
      <c r="G19" s="77">
        <v>61</v>
      </c>
      <c r="H19" s="70">
        <f>会員用申込書!H15</f>
        <v>0</v>
      </c>
      <c r="I19" s="395"/>
      <c r="J19" s="395"/>
      <c r="K19" s="396"/>
      <c r="L19" s="58"/>
      <c r="M19" s="59"/>
      <c r="N19" s="71">
        <f t="shared" si="0"/>
        <v>0</v>
      </c>
      <c r="O19" s="31"/>
      <c r="P19" s="76">
        <v>1.5</v>
      </c>
      <c r="Q19" s="73">
        <f t="shared" si="1"/>
        <v>0</v>
      </c>
      <c r="R19" s="74">
        <v>20</v>
      </c>
      <c r="S19" s="73">
        <f t="shared" si="2"/>
        <v>0</v>
      </c>
      <c r="T19" s="58"/>
      <c r="U19" s="152" t="str">
        <f t="shared" si="3"/>
        <v/>
      </c>
      <c r="V19" s="152" t="str">
        <f t="shared" si="4"/>
        <v/>
      </c>
      <c r="W19" s="58" t="str">
        <f t="shared" si="5"/>
        <v/>
      </c>
      <c r="X19" s="58" t="str">
        <f t="shared" si="6"/>
        <v/>
      </c>
      <c r="Y19" s="58"/>
      <c r="Z19" s="152" t="str">
        <f t="shared" si="7"/>
        <v/>
      </c>
      <c r="AA19" s="152" t="str">
        <f t="shared" si="8"/>
        <v/>
      </c>
      <c r="AB19" s="58" t="str">
        <f t="shared" si="9"/>
        <v/>
      </c>
      <c r="AC19" s="58" t="str">
        <f t="shared" si="10"/>
        <v/>
      </c>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row>
    <row r="20" spans="1:58" ht="15" customHeight="1">
      <c r="A20" s="402" t="s">
        <v>176</v>
      </c>
      <c r="B20" s="403"/>
      <c r="C20" s="403"/>
      <c r="D20" s="403"/>
      <c r="E20" s="403"/>
      <c r="F20" s="403"/>
      <c r="G20" s="77">
        <v>82</v>
      </c>
      <c r="H20" s="70">
        <f>会員用申込書!H16</f>
        <v>0</v>
      </c>
      <c r="I20" s="395"/>
      <c r="J20" s="395"/>
      <c r="K20" s="396"/>
      <c r="L20" s="58"/>
      <c r="M20" s="59"/>
      <c r="N20" s="71">
        <f t="shared" si="0"/>
        <v>0</v>
      </c>
      <c r="O20" s="31"/>
      <c r="P20" s="76">
        <v>1.5</v>
      </c>
      <c r="Q20" s="73">
        <f t="shared" si="1"/>
        <v>0</v>
      </c>
      <c r="R20" s="74">
        <v>20</v>
      </c>
      <c r="S20" s="73">
        <f t="shared" si="2"/>
        <v>0</v>
      </c>
      <c r="T20" s="58"/>
      <c r="U20" s="152" t="str">
        <f t="shared" si="3"/>
        <v/>
      </c>
      <c r="V20" s="152" t="str">
        <f t="shared" si="4"/>
        <v/>
      </c>
      <c r="W20" s="58" t="str">
        <f t="shared" si="5"/>
        <v/>
      </c>
      <c r="X20" s="58" t="str">
        <f t="shared" si="6"/>
        <v/>
      </c>
      <c r="Y20" s="58"/>
      <c r="Z20" s="152" t="str">
        <f t="shared" si="7"/>
        <v/>
      </c>
      <c r="AA20" s="152" t="str">
        <f t="shared" si="8"/>
        <v/>
      </c>
      <c r="AB20" s="58" t="str">
        <f t="shared" si="9"/>
        <v/>
      </c>
      <c r="AC20" s="58" t="str">
        <f t="shared" si="10"/>
        <v/>
      </c>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row>
    <row r="21" spans="1:58" ht="15" customHeight="1">
      <c r="A21" s="402" t="s">
        <v>17</v>
      </c>
      <c r="B21" s="403"/>
      <c r="C21" s="403"/>
      <c r="D21" s="403"/>
      <c r="E21" s="403"/>
      <c r="F21" s="403"/>
      <c r="G21" s="77">
        <v>381</v>
      </c>
      <c r="H21" s="70">
        <f>会員用申込書!H17</f>
        <v>0</v>
      </c>
      <c r="I21" s="395"/>
      <c r="J21" s="395"/>
      <c r="K21" s="396"/>
      <c r="L21" s="58"/>
      <c r="M21" s="59"/>
      <c r="N21" s="71">
        <f t="shared" si="0"/>
        <v>0</v>
      </c>
      <c r="O21" s="31"/>
      <c r="P21" s="72">
        <v>2</v>
      </c>
      <c r="Q21" s="73">
        <f t="shared" si="1"/>
        <v>0</v>
      </c>
      <c r="R21" s="74">
        <v>60</v>
      </c>
      <c r="S21" s="73">
        <f t="shared" si="2"/>
        <v>0</v>
      </c>
      <c r="T21" s="58"/>
      <c r="U21" s="152" t="str">
        <f t="shared" si="3"/>
        <v/>
      </c>
      <c r="V21" s="152" t="str">
        <f t="shared" si="4"/>
        <v/>
      </c>
      <c r="W21" s="58" t="str">
        <f t="shared" si="5"/>
        <v/>
      </c>
      <c r="X21" s="58" t="str">
        <f t="shared" si="6"/>
        <v/>
      </c>
      <c r="Y21" s="58"/>
      <c r="Z21" s="152" t="str">
        <f t="shared" si="7"/>
        <v/>
      </c>
      <c r="AA21" s="152" t="str">
        <f t="shared" si="8"/>
        <v/>
      </c>
      <c r="AB21" s="58" t="str">
        <f t="shared" si="9"/>
        <v/>
      </c>
      <c r="AC21" s="58" t="str">
        <f t="shared" si="10"/>
        <v/>
      </c>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row>
    <row r="22" spans="1:58" ht="15" customHeight="1" thickBot="1">
      <c r="A22" s="404" t="s">
        <v>18</v>
      </c>
      <c r="B22" s="405"/>
      <c r="C22" s="405"/>
      <c r="D22" s="405"/>
      <c r="E22" s="405"/>
      <c r="F22" s="405"/>
      <c r="G22" s="78">
        <v>660</v>
      </c>
      <c r="H22" s="70">
        <f>会員用申込書!H18</f>
        <v>0</v>
      </c>
      <c r="I22" s="406"/>
      <c r="J22" s="406"/>
      <c r="K22" s="407"/>
      <c r="L22" s="58"/>
      <c r="M22" s="59"/>
      <c r="N22" s="71">
        <f t="shared" si="0"/>
        <v>0</v>
      </c>
      <c r="O22" s="31"/>
      <c r="P22" s="72">
        <v>2</v>
      </c>
      <c r="Q22" s="73">
        <f t="shared" si="1"/>
        <v>0</v>
      </c>
      <c r="R22" s="79">
        <v>60</v>
      </c>
      <c r="S22" s="73">
        <f>IF(H22="", 0, R22*H22)</f>
        <v>0</v>
      </c>
      <c r="T22" s="58"/>
      <c r="U22" s="152" t="str">
        <f t="shared" si="3"/>
        <v/>
      </c>
      <c r="V22" s="152" t="str">
        <f t="shared" si="4"/>
        <v/>
      </c>
      <c r="W22" s="58" t="str">
        <f t="shared" si="5"/>
        <v/>
      </c>
      <c r="X22" s="58" t="str">
        <f t="shared" si="6"/>
        <v/>
      </c>
      <c r="Y22" s="58"/>
      <c r="Z22" s="152" t="str">
        <f t="shared" si="7"/>
        <v/>
      </c>
      <c r="AA22" s="152" t="str">
        <f t="shared" si="8"/>
        <v/>
      </c>
      <c r="AB22" s="58" t="str">
        <f t="shared" si="9"/>
        <v/>
      </c>
      <c r="AC22" s="58" t="str">
        <f t="shared" si="10"/>
        <v/>
      </c>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row>
    <row r="23" spans="1:58" ht="22.05" customHeight="1">
      <c r="A23" s="408" t="s">
        <v>177</v>
      </c>
      <c r="B23" s="409"/>
      <c r="C23" s="409"/>
      <c r="D23" s="409"/>
      <c r="E23" s="409"/>
      <c r="F23" s="409"/>
      <c r="G23" s="80"/>
      <c r="H23" s="80"/>
      <c r="I23" s="80"/>
      <c r="J23" s="80"/>
      <c r="K23" s="81"/>
      <c r="L23" s="58"/>
      <c r="M23" s="59"/>
      <c r="N23" s="82"/>
      <c r="O23" s="31"/>
      <c r="P23" s="83" t="s">
        <v>186</v>
      </c>
      <c r="Q23" s="83" t="s">
        <v>186</v>
      </c>
      <c r="R23" s="83" t="s">
        <v>186</v>
      </c>
      <c r="S23" s="83"/>
      <c r="T23" s="58"/>
      <c r="U23" s="152" t="str">
        <f t="shared" si="3"/>
        <v/>
      </c>
      <c r="V23" s="152" t="str">
        <f t="shared" si="4"/>
        <v/>
      </c>
      <c r="W23" s="58" t="str">
        <f t="shared" si="5"/>
        <v/>
      </c>
      <c r="X23" s="58" t="str">
        <f t="shared" si="6"/>
        <v/>
      </c>
      <c r="Y23" s="58"/>
      <c r="Z23" s="152" t="str">
        <f t="shared" si="7"/>
        <v/>
      </c>
      <c r="AA23" s="152" t="str">
        <f t="shared" si="8"/>
        <v/>
      </c>
      <c r="AB23" s="58" t="str">
        <f t="shared" si="9"/>
        <v/>
      </c>
      <c r="AC23" s="58" t="str">
        <f t="shared" si="10"/>
        <v/>
      </c>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row>
    <row r="24" spans="1:58" ht="15" customHeight="1">
      <c r="A24" s="410" t="s">
        <v>257</v>
      </c>
      <c r="B24" s="411"/>
      <c r="C24" s="411"/>
      <c r="D24" s="411"/>
      <c r="E24" s="411"/>
      <c r="F24" s="411"/>
      <c r="G24" s="69">
        <v>3300</v>
      </c>
      <c r="H24" s="70">
        <f>会員用申込書!H20</f>
        <v>0</v>
      </c>
      <c r="I24" s="412" t="s">
        <v>164</v>
      </c>
      <c r="J24" s="413"/>
      <c r="K24" s="414"/>
      <c r="L24" s="84"/>
      <c r="M24" s="59"/>
      <c r="N24" s="71">
        <f t="shared" si="0"/>
        <v>0</v>
      </c>
      <c r="O24" s="31"/>
      <c r="P24" s="85"/>
      <c r="Q24" s="73"/>
      <c r="R24" s="86"/>
      <c r="S24" s="73"/>
      <c r="T24" s="58"/>
      <c r="U24" s="152" t="str">
        <f t="shared" si="3"/>
        <v/>
      </c>
      <c r="V24" s="152" t="str">
        <f t="shared" si="4"/>
        <v/>
      </c>
      <c r="W24" s="58" t="str">
        <f t="shared" si="5"/>
        <v/>
      </c>
      <c r="X24" s="58" t="str">
        <f t="shared" si="6"/>
        <v/>
      </c>
      <c r="Y24" s="58"/>
      <c r="Z24" s="152"/>
      <c r="AA24" s="152"/>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row>
    <row r="25" spans="1:58" ht="15" customHeight="1">
      <c r="A25" s="410" t="s">
        <v>79</v>
      </c>
      <c r="B25" s="411"/>
      <c r="C25" s="411"/>
      <c r="D25" s="411"/>
      <c r="E25" s="411"/>
      <c r="F25" s="411"/>
      <c r="G25" s="69">
        <v>5000</v>
      </c>
      <c r="H25" s="70">
        <f>会員用申込書!H21</f>
        <v>0</v>
      </c>
      <c r="I25" s="415"/>
      <c r="J25" s="416"/>
      <c r="K25" s="417"/>
      <c r="L25" s="84"/>
      <c r="M25" s="59"/>
      <c r="N25" s="71">
        <f t="shared" si="0"/>
        <v>0</v>
      </c>
      <c r="O25" s="31"/>
      <c r="P25" s="85"/>
      <c r="Q25" s="73"/>
      <c r="R25" s="86"/>
      <c r="S25" s="73"/>
      <c r="T25" s="58"/>
      <c r="U25" s="152" t="str">
        <f t="shared" si="3"/>
        <v/>
      </c>
      <c r="V25" s="152" t="str">
        <f t="shared" si="4"/>
        <v/>
      </c>
      <c r="W25" s="58" t="str">
        <f t="shared" si="5"/>
        <v/>
      </c>
      <c r="X25" s="58" t="str">
        <f t="shared" si="6"/>
        <v/>
      </c>
      <c r="Y25" s="58"/>
      <c r="Z25" s="152"/>
      <c r="AA25" s="152"/>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row>
    <row r="26" spans="1:58" ht="28.05" customHeight="1">
      <c r="A26" s="421" t="s">
        <v>268</v>
      </c>
      <c r="B26" s="411"/>
      <c r="C26" s="411"/>
      <c r="D26" s="411"/>
      <c r="E26" s="411"/>
      <c r="F26" s="411"/>
      <c r="G26" s="69">
        <v>7200</v>
      </c>
      <c r="H26" s="70">
        <f>会員用申込書!H22</f>
        <v>0</v>
      </c>
      <c r="I26" s="415"/>
      <c r="J26" s="416"/>
      <c r="K26" s="417"/>
      <c r="L26" s="84"/>
      <c r="M26" s="59"/>
      <c r="N26" s="71">
        <f t="shared" si="0"/>
        <v>0</v>
      </c>
      <c r="O26" s="31"/>
      <c r="P26" s="85"/>
      <c r="Q26" s="73"/>
      <c r="R26" s="86"/>
      <c r="S26" s="73"/>
      <c r="T26" s="58"/>
      <c r="U26" s="152" t="str">
        <f t="shared" si="3"/>
        <v/>
      </c>
      <c r="V26" s="152" t="str">
        <f t="shared" si="4"/>
        <v/>
      </c>
      <c r="W26" s="58" t="str">
        <f t="shared" si="5"/>
        <v/>
      </c>
      <c r="X26" s="58" t="str">
        <f t="shared" si="6"/>
        <v/>
      </c>
      <c r="Y26" s="58"/>
      <c r="Z26" s="152"/>
      <c r="AA26" s="152"/>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row>
    <row r="27" spans="1:58" ht="15" customHeight="1">
      <c r="A27" s="410" t="s">
        <v>269</v>
      </c>
      <c r="B27" s="411"/>
      <c r="C27" s="411"/>
      <c r="D27" s="411"/>
      <c r="E27" s="411"/>
      <c r="F27" s="411"/>
      <c r="G27" s="69">
        <v>14600</v>
      </c>
      <c r="H27" s="70">
        <f>会員用申込書!H23</f>
        <v>0</v>
      </c>
      <c r="I27" s="415"/>
      <c r="J27" s="416"/>
      <c r="K27" s="417"/>
      <c r="L27" s="84"/>
      <c r="M27" s="59"/>
      <c r="N27" s="71">
        <f t="shared" si="0"/>
        <v>0</v>
      </c>
      <c r="O27" s="31"/>
      <c r="P27" s="87" t="s">
        <v>85</v>
      </c>
      <c r="Q27" s="73"/>
      <c r="R27" s="88" t="s">
        <v>85</v>
      </c>
      <c r="S27" s="73"/>
      <c r="T27" s="58"/>
      <c r="U27" s="152" t="str">
        <f t="shared" si="3"/>
        <v/>
      </c>
      <c r="V27" s="152" t="str">
        <f t="shared" si="4"/>
        <v/>
      </c>
      <c r="W27" s="58" t="str">
        <f t="shared" si="5"/>
        <v/>
      </c>
      <c r="X27" s="58" t="str">
        <f t="shared" si="6"/>
        <v/>
      </c>
      <c r="Y27" s="58"/>
      <c r="Z27" s="152"/>
      <c r="AA27" s="152"/>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row>
    <row r="28" spans="1:58" ht="15" customHeight="1">
      <c r="A28" s="410" t="s">
        <v>270</v>
      </c>
      <c r="B28" s="411"/>
      <c r="C28" s="411"/>
      <c r="D28" s="411"/>
      <c r="E28" s="411"/>
      <c r="F28" s="411"/>
      <c r="G28" s="69">
        <v>9000</v>
      </c>
      <c r="H28" s="70">
        <f>会員用申込書!H24</f>
        <v>0</v>
      </c>
      <c r="I28" s="415"/>
      <c r="J28" s="416"/>
      <c r="K28" s="417"/>
      <c r="L28" s="84"/>
      <c r="M28" s="59"/>
      <c r="N28" s="71">
        <f t="shared" si="0"/>
        <v>0</v>
      </c>
      <c r="O28" s="31"/>
      <c r="P28" s="89" t="s">
        <v>86</v>
      </c>
      <c r="Q28" s="73"/>
      <c r="R28" s="90" t="s">
        <v>86</v>
      </c>
      <c r="S28" s="73"/>
      <c r="T28" s="58"/>
      <c r="U28" s="152" t="str">
        <f t="shared" si="3"/>
        <v/>
      </c>
      <c r="V28" s="152" t="str">
        <f t="shared" si="4"/>
        <v/>
      </c>
      <c r="W28" s="58" t="str">
        <f t="shared" si="5"/>
        <v/>
      </c>
      <c r="X28" s="58" t="str">
        <f t="shared" si="6"/>
        <v/>
      </c>
      <c r="Y28" s="58"/>
      <c r="Z28" s="152"/>
      <c r="AA28" s="152"/>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row>
    <row r="29" spans="1:58" ht="15" customHeight="1">
      <c r="A29" s="410" t="s">
        <v>80</v>
      </c>
      <c r="B29" s="411"/>
      <c r="C29" s="411"/>
      <c r="D29" s="411"/>
      <c r="E29" s="411"/>
      <c r="F29" s="411"/>
      <c r="G29" s="69">
        <v>3100</v>
      </c>
      <c r="H29" s="70">
        <f>会員用申込書!H25</f>
        <v>0</v>
      </c>
      <c r="I29" s="415"/>
      <c r="J29" s="416"/>
      <c r="K29" s="417"/>
      <c r="L29" s="84"/>
      <c r="M29" s="59"/>
      <c r="N29" s="71">
        <f t="shared" si="0"/>
        <v>0</v>
      </c>
      <c r="O29" s="31"/>
      <c r="P29" s="89" t="s">
        <v>88</v>
      </c>
      <c r="Q29" s="73"/>
      <c r="R29" s="90" t="s">
        <v>87</v>
      </c>
      <c r="S29" s="73"/>
      <c r="T29" s="58"/>
      <c r="U29" s="152" t="str">
        <f t="shared" si="3"/>
        <v/>
      </c>
      <c r="V29" s="152" t="str">
        <f t="shared" si="4"/>
        <v/>
      </c>
      <c r="W29" s="58" t="str">
        <f t="shared" si="5"/>
        <v/>
      </c>
      <c r="X29" s="58" t="str">
        <f t="shared" si="6"/>
        <v/>
      </c>
      <c r="Y29" s="58"/>
      <c r="Z29" s="152"/>
      <c r="AA29" s="152"/>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row>
    <row r="30" spans="1:58" ht="25.2" customHeight="1">
      <c r="A30" s="426" t="s">
        <v>271</v>
      </c>
      <c r="B30" s="427"/>
      <c r="C30" s="427"/>
      <c r="D30" s="427"/>
      <c r="E30" s="427"/>
      <c r="F30" s="428"/>
      <c r="G30" s="69">
        <v>5000</v>
      </c>
      <c r="H30" s="70">
        <f>会員用申込書!H26</f>
        <v>0</v>
      </c>
      <c r="I30" s="415"/>
      <c r="J30" s="416"/>
      <c r="K30" s="417"/>
      <c r="L30" s="84"/>
      <c r="M30" s="59"/>
      <c r="N30" s="71">
        <f t="shared" si="0"/>
        <v>0</v>
      </c>
      <c r="O30" s="31"/>
      <c r="P30" s="89" t="s">
        <v>89</v>
      </c>
      <c r="Q30" s="73"/>
      <c r="R30" s="90" t="s">
        <v>89</v>
      </c>
      <c r="S30" s="73"/>
      <c r="T30" s="58"/>
      <c r="U30" s="152" t="str">
        <f t="shared" si="3"/>
        <v/>
      </c>
      <c r="V30" s="152" t="str">
        <f t="shared" si="4"/>
        <v/>
      </c>
      <c r="W30" s="58" t="str">
        <f t="shared" si="5"/>
        <v/>
      </c>
      <c r="X30" s="58" t="str">
        <f t="shared" si="6"/>
        <v/>
      </c>
      <c r="Y30" s="58"/>
      <c r="Z30" s="152"/>
      <c r="AA30" s="152"/>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row>
    <row r="31" spans="1:58" ht="15" customHeight="1">
      <c r="A31" s="429" t="s">
        <v>258</v>
      </c>
      <c r="B31" s="430"/>
      <c r="C31" s="430"/>
      <c r="D31" s="430"/>
      <c r="E31" s="430"/>
      <c r="F31" s="431"/>
      <c r="G31" s="69">
        <v>2500</v>
      </c>
      <c r="H31" s="70">
        <f>会員用申込書!H27</f>
        <v>0</v>
      </c>
      <c r="I31" s="415"/>
      <c r="J31" s="416"/>
      <c r="K31" s="417"/>
      <c r="L31" s="58"/>
      <c r="M31" s="59"/>
      <c r="N31" s="71">
        <f t="shared" si="0"/>
        <v>0</v>
      </c>
      <c r="O31" s="31"/>
      <c r="P31" s="89" t="s">
        <v>91</v>
      </c>
      <c r="Q31" s="73"/>
      <c r="R31" s="90" t="s">
        <v>90</v>
      </c>
      <c r="S31" s="73"/>
      <c r="T31" s="58"/>
      <c r="U31" s="152" t="str">
        <f t="shared" si="3"/>
        <v/>
      </c>
      <c r="V31" s="152" t="str">
        <f t="shared" si="4"/>
        <v/>
      </c>
      <c r="W31" s="58" t="str">
        <f t="shared" si="5"/>
        <v/>
      </c>
      <c r="X31" s="58" t="str">
        <f t="shared" si="6"/>
        <v/>
      </c>
      <c r="Y31" s="58"/>
      <c r="Z31" s="152"/>
      <c r="AA31" s="152"/>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row>
    <row r="32" spans="1:58" ht="15" customHeight="1">
      <c r="A32" s="432" t="s">
        <v>259</v>
      </c>
      <c r="B32" s="433"/>
      <c r="C32" s="433"/>
      <c r="D32" s="433"/>
      <c r="E32" s="433"/>
      <c r="F32" s="434"/>
      <c r="G32" s="69">
        <v>6700</v>
      </c>
      <c r="H32" s="70">
        <f>会員用申込書!H28</f>
        <v>0</v>
      </c>
      <c r="I32" s="415"/>
      <c r="J32" s="416"/>
      <c r="K32" s="417"/>
      <c r="L32" s="58"/>
      <c r="M32" s="58"/>
      <c r="N32" s="71">
        <f t="shared" si="0"/>
        <v>0</v>
      </c>
      <c r="O32" s="31"/>
      <c r="P32" s="89" t="s">
        <v>92</v>
      </c>
      <c r="Q32" s="73"/>
      <c r="R32" s="90" t="s">
        <v>92</v>
      </c>
      <c r="S32" s="73"/>
      <c r="T32" s="58"/>
      <c r="U32" s="152" t="str">
        <f t="shared" si="3"/>
        <v/>
      </c>
      <c r="V32" s="152" t="str">
        <f t="shared" si="4"/>
        <v/>
      </c>
      <c r="W32" s="58" t="str">
        <f t="shared" si="5"/>
        <v/>
      </c>
      <c r="X32" s="58" t="str">
        <f t="shared" si="6"/>
        <v/>
      </c>
      <c r="Y32" s="58"/>
      <c r="Z32" s="152"/>
      <c r="AA32" s="152"/>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row>
    <row r="33" spans="1:58" ht="15" customHeight="1">
      <c r="A33" s="432"/>
      <c r="B33" s="433"/>
      <c r="C33" s="433"/>
      <c r="D33" s="433"/>
      <c r="E33" s="433"/>
      <c r="F33" s="434"/>
      <c r="G33" s="69"/>
      <c r="H33" s="70"/>
      <c r="I33" s="415"/>
      <c r="J33" s="416"/>
      <c r="K33" s="417"/>
      <c r="L33" s="58"/>
      <c r="M33" s="58"/>
      <c r="N33" s="71">
        <f t="shared" si="0"/>
        <v>0</v>
      </c>
      <c r="O33" s="31"/>
      <c r="P33" s="91" t="s">
        <v>94</v>
      </c>
      <c r="Q33" s="73"/>
      <c r="R33" s="92" t="s">
        <v>93</v>
      </c>
      <c r="S33" s="73"/>
      <c r="T33" s="58"/>
      <c r="U33" s="152" t="str">
        <f t="shared" si="3"/>
        <v/>
      </c>
      <c r="V33" s="152" t="str">
        <f t="shared" si="4"/>
        <v/>
      </c>
      <c r="W33" s="58" t="str">
        <f t="shared" si="5"/>
        <v/>
      </c>
      <c r="X33" s="58" t="str">
        <f t="shared" si="6"/>
        <v/>
      </c>
      <c r="Y33" s="58"/>
      <c r="Z33" s="152"/>
      <c r="AA33" s="152"/>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row>
    <row r="34" spans="1:58" ht="32.4" customHeight="1">
      <c r="A34" s="426"/>
      <c r="B34" s="427"/>
      <c r="C34" s="427"/>
      <c r="D34" s="427"/>
      <c r="E34" s="427"/>
      <c r="F34" s="428"/>
      <c r="G34" s="69"/>
      <c r="H34" s="70"/>
      <c r="I34" s="415"/>
      <c r="J34" s="416"/>
      <c r="K34" s="417"/>
      <c r="L34" s="58"/>
      <c r="M34" s="58"/>
      <c r="N34" s="71">
        <f t="shared" si="0"/>
        <v>0</v>
      </c>
      <c r="O34" s="31"/>
      <c r="P34" s="85"/>
      <c r="Q34" s="73"/>
      <c r="R34" s="86"/>
      <c r="S34" s="73"/>
      <c r="T34" s="58"/>
      <c r="U34" s="152" t="str">
        <f t="shared" si="3"/>
        <v/>
      </c>
      <c r="V34" s="152" t="str">
        <f t="shared" si="4"/>
        <v/>
      </c>
      <c r="W34" s="58" t="str">
        <f t="shared" si="5"/>
        <v/>
      </c>
      <c r="X34" s="58" t="str">
        <f t="shared" si="6"/>
        <v/>
      </c>
      <c r="Y34" s="58"/>
      <c r="Z34" s="152"/>
      <c r="AA34" s="152"/>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row>
    <row r="35" spans="1:58" ht="15" customHeight="1">
      <c r="A35" s="410"/>
      <c r="B35" s="411"/>
      <c r="C35" s="411"/>
      <c r="D35" s="411"/>
      <c r="E35" s="411"/>
      <c r="F35" s="411"/>
      <c r="G35" s="69"/>
      <c r="H35" s="70"/>
      <c r="I35" s="415"/>
      <c r="J35" s="416"/>
      <c r="K35" s="417"/>
      <c r="L35" s="58"/>
      <c r="M35" s="58"/>
      <c r="N35" s="71">
        <f t="shared" si="0"/>
        <v>0</v>
      </c>
      <c r="O35" s="31"/>
      <c r="P35" s="85"/>
      <c r="Q35" s="73"/>
      <c r="R35" s="86"/>
      <c r="S35" s="73"/>
      <c r="T35" s="58"/>
      <c r="U35" s="152" t="str">
        <f t="shared" si="3"/>
        <v/>
      </c>
      <c r="V35" s="152" t="str">
        <f t="shared" si="4"/>
        <v/>
      </c>
      <c r="W35" s="58" t="str">
        <f t="shared" si="5"/>
        <v/>
      </c>
      <c r="X35" s="58" t="str">
        <f t="shared" si="6"/>
        <v/>
      </c>
      <c r="Y35" s="58"/>
      <c r="Z35" s="152"/>
      <c r="AA35" s="152"/>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row>
    <row r="36" spans="1:58" ht="15" customHeight="1" thickBot="1">
      <c r="A36" s="410"/>
      <c r="B36" s="411"/>
      <c r="C36" s="411"/>
      <c r="D36" s="411"/>
      <c r="E36" s="411"/>
      <c r="F36" s="411"/>
      <c r="G36" s="69"/>
      <c r="H36" s="70"/>
      <c r="I36" s="418"/>
      <c r="J36" s="419"/>
      <c r="K36" s="420"/>
      <c r="L36" s="58"/>
      <c r="M36" s="58"/>
      <c r="N36" s="71">
        <f t="shared" si="0"/>
        <v>0</v>
      </c>
      <c r="O36" s="31"/>
      <c r="P36" s="85"/>
      <c r="Q36" s="73"/>
      <c r="R36" s="86"/>
      <c r="S36" s="73"/>
      <c r="T36" s="58"/>
      <c r="U36" s="152" t="str">
        <f t="shared" si="3"/>
        <v/>
      </c>
      <c r="V36" s="152" t="str">
        <f t="shared" si="4"/>
        <v/>
      </c>
      <c r="W36" s="58" t="str">
        <f t="shared" si="5"/>
        <v/>
      </c>
      <c r="X36" s="58" t="str">
        <f t="shared" si="6"/>
        <v/>
      </c>
      <c r="Y36" s="58"/>
      <c r="Z36" s="152"/>
      <c r="AA36" s="152"/>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row>
    <row r="37" spans="1:58" ht="22.05" customHeight="1">
      <c r="A37" s="435" t="s">
        <v>96</v>
      </c>
      <c r="B37" s="436"/>
      <c r="C37" s="436"/>
      <c r="D37" s="436"/>
      <c r="E37" s="436"/>
      <c r="F37" s="436"/>
      <c r="G37" s="93"/>
      <c r="H37" s="93"/>
      <c r="I37" s="93"/>
      <c r="J37" s="93"/>
      <c r="K37" s="94"/>
      <c r="L37" s="58"/>
      <c r="M37" s="58"/>
      <c r="N37" s="82"/>
      <c r="O37" s="31"/>
      <c r="P37" s="83"/>
      <c r="Q37" s="83"/>
      <c r="R37" s="83"/>
      <c r="S37" s="83"/>
      <c r="T37" s="58"/>
      <c r="U37" s="152" t="str">
        <f t="shared" si="3"/>
        <v/>
      </c>
      <c r="V37" s="152" t="str">
        <f t="shared" si="4"/>
        <v/>
      </c>
      <c r="W37" s="58" t="str">
        <f t="shared" si="5"/>
        <v/>
      </c>
      <c r="X37" s="58" t="str">
        <f t="shared" si="6"/>
        <v/>
      </c>
      <c r="Y37" s="58"/>
      <c r="Z37" s="152" t="str">
        <f t="shared" si="7"/>
        <v/>
      </c>
      <c r="AA37" s="152" t="str">
        <f t="shared" si="8"/>
        <v/>
      </c>
      <c r="AB37" s="58" t="str">
        <f t="shared" si="9"/>
        <v/>
      </c>
      <c r="AC37" s="58" t="str">
        <f t="shared" si="10"/>
        <v/>
      </c>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row>
    <row r="38" spans="1:58" ht="15" customHeight="1">
      <c r="A38" s="410" t="s">
        <v>138</v>
      </c>
      <c r="B38" s="411"/>
      <c r="C38" s="411"/>
      <c r="D38" s="411"/>
      <c r="E38" s="411"/>
      <c r="F38" s="411"/>
      <c r="G38" s="69">
        <v>3143</v>
      </c>
      <c r="H38" s="70">
        <f>会員用申込書!H30</f>
        <v>0</v>
      </c>
      <c r="I38" s="437" t="s">
        <v>143</v>
      </c>
      <c r="J38" s="438"/>
      <c r="K38" s="439"/>
      <c r="L38" s="84"/>
      <c r="M38" s="58"/>
      <c r="N38" s="71"/>
      <c r="O38" s="31"/>
      <c r="P38" s="443" t="s">
        <v>124</v>
      </c>
      <c r="Q38" s="73"/>
      <c r="R38" s="422" t="s">
        <v>124</v>
      </c>
      <c r="S38" s="73"/>
      <c r="T38" s="58"/>
      <c r="U38" s="152"/>
      <c r="V38" s="152"/>
      <c r="W38" s="58"/>
      <c r="X38" s="58"/>
      <c r="Y38" s="58"/>
      <c r="Z38" s="152"/>
      <c r="AA38" s="152"/>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row>
    <row r="39" spans="1:58" ht="15" customHeight="1" thickBot="1">
      <c r="A39" s="424" t="s">
        <v>159</v>
      </c>
      <c r="B39" s="425"/>
      <c r="C39" s="425"/>
      <c r="D39" s="425"/>
      <c r="E39" s="425"/>
      <c r="F39" s="425"/>
      <c r="G39" s="95">
        <v>4620</v>
      </c>
      <c r="H39" s="70">
        <f>会員用申込書!H31</f>
        <v>0</v>
      </c>
      <c r="I39" s="440"/>
      <c r="J39" s="441"/>
      <c r="K39" s="442"/>
      <c r="L39" s="84"/>
      <c r="M39" s="58"/>
      <c r="N39" s="71"/>
      <c r="O39" s="31"/>
      <c r="P39" s="444"/>
      <c r="Q39" s="73"/>
      <c r="R39" s="423"/>
      <c r="S39" s="73"/>
      <c r="T39" s="58"/>
      <c r="U39" s="152"/>
      <c r="V39" s="152"/>
      <c r="W39" s="58"/>
      <c r="X39" s="58"/>
      <c r="Y39" s="58"/>
      <c r="Z39" s="152"/>
      <c r="AA39" s="152"/>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row>
    <row r="40" spans="1:58" ht="22.05" customHeight="1">
      <c r="A40" s="408" t="s">
        <v>97</v>
      </c>
      <c r="B40" s="409"/>
      <c r="C40" s="409"/>
      <c r="D40" s="409"/>
      <c r="E40" s="409"/>
      <c r="F40" s="409"/>
      <c r="G40" s="80"/>
      <c r="H40" s="80"/>
      <c r="I40" s="80"/>
      <c r="J40" s="80"/>
      <c r="K40" s="81"/>
      <c r="L40" s="58"/>
      <c r="M40" s="58"/>
      <c r="N40" s="82"/>
      <c r="O40" s="31"/>
      <c r="P40" s="83" t="s">
        <v>186</v>
      </c>
      <c r="Q40" s="83" t="s">
        <v>186</v>
      </c>
      <c r="R40" s="83" t="s">
        <v>186</v>
      </c>
      <c r="S40" s="83"/>
      <c r="T40" s="58"/>
      <c r="U40" s="152" t="str">
        <f t="shared" si="3"/>
        <v/>
      </c>
      <c r="V40" s="152" t="str">
        <f t="shared" si="4"/>
        <v/>
      </c>
      <c r="W40" s="58" t="str">
        <f t="shared" si="5"/>
        <v/>
      </c>
      <c r="X40" s="58" t="str">
        <f t="shared" si="6"/>
        <v/>
      </c>
      <c r="Y40" s="58"/>
      <c r="Z40" s="152" t="str">
        <f t="shared" si="7"/>
        <v/>
      </c>
      <c r="AA40" s="152" t="str">
        <f t="shared" si="8"/>
        <v/>
      </c>
      <c r="AB40" s="58" t="str">
        <f t="shared" si="9"/>
        <v/>
      </c>
      <c r="AC40" s="58" t="str">
        <f t="shared" si="10"/>
        <v/>
      </c>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row>
    <row r="41" spans="1:58" ht="15" customHeight="1">
      <c r="A41" s="445" t="s">
        <v>184</v>
      </c>
      <c r="B41" s="446"/>
      <c r="C41" s="446"/>
      <c r="D41" s="446"/>
      <c r="E41" s="446"/>
      <c r="F41" s="446"/>
      <c r="G41" s="69">
        <v>5720</v>
      </c>
      <c r="H41" s="70">
        <f>会員用申込書!H33</f>
        <v>0</v>
      </c>
      <c r="I41" s="447" t="s">
        <v>141</v>
      </c>
      <c r="J41" s="448"/>
      <c r="K41" s="449"/>
      <c r="L41" s="58"/>
      <c r="M41" s="58"/>
      <c r="N41" s="71">
        <f t="shared" si="0"/>
        <v>0</v>
      </c>
      <c r="O41" s="31"/>
      <c r="P41" s="72">
        <v>21</v>
      </c>
      <c r="Q41" s="73">
        <f>IF(H41="", 0, P41*H41)</f>
        <v>0</v>
      </c>
      <c r="R41" s="74">
        <v>1080</v>
      </c>
      <c r="S41" s="73">
        <f>IF(H41="", 0, R41*H41)</f>
        <v>0</v>
      </c>
      <c r="T41" s="58"/>
      <c r="U41" s="152" t="str">
        <f t="shared" si="3"/>
        <v/>
      </c>
      <c r="V41" s="152" t="str">
        <f t="shared" si="4"/>
        <v/>
      </c>
      <c r="W41" s="58" t="str">
        <f t="shared" si="5"/>
        <v/>
      </c>
      <c r="X41" s="58" t="str">
        <f t="shared" si="6"/>
        <v/>
      </c>
      <c r="Y41" s="58"/>
      <c r="Z41" s="152" t="str">
        <f t="shared" si="7"/>
        <v/>
      </c>
      <c r="AA41" s="152" t="str">
        <f t="shared" si="8"/>
        <v/>
      </c>
      <c r="AB41" s="58" t="str">
        <f t="shared" si="9"/>
        <v/>
      </c>
      <c r="AC41" s="58" t="str">
        <f t="shared" si="10"/>
        <v/>
      </c>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row>
    <row r="42" spans="1:58" ht="15" customHeight="1">
      <c r="A42" s="445" t="s">
        <v>249</v>
      </c>
      <c r="B42" s="446"/>
      <c r="C42" s="446"/>
      <c r="D42" s="446"/>
      <c r="E42" s="446"/>
      <c r="F42" s="446"/>
      <c r="G42" s="69">
        <v>4000</v>
      </c>
      <c r="H42" s="70">
        <f>会員用申込書!H34</f>
        <v>0</v>
      </c>
      <c r="I42" s="450"/>
      <c r="J42" s="451"/>
      <c r="K42" s="452"/>
      <c r="L42" s="58"/>
      <c r="M42" s="58"/>
      <c r="N42" s="71">
        <f t="shared" si="0"/>
        <v>0</v>
      </c>
      <c r="O42" s="31"/>
      <c r="P42" s="72">
        <v>10</v>
      </c>
      <c r="Q42" s="73">
        <f t="shared" ref="Q42:Q44" si="11">IF(H42="", 0, P42*H42)</f>
        <v>0</v>
      </c>
      <c r="R42" s="74">
        <v>480</v>
      </c>
      <c r="S42" s="73">
        <f t="shared" ref="S42:S44" si="12">IF(H42="", 0, R42*H42)</f>
        <v>0</v>
      </c>
      <c r="T42" s="58"/>
      <c r="U42" s="152" t="str">
        <f t="shared" si="3"/>
        <v/>
      </c>
      <c r="V42" s="152" t="str">
        <f t="shared" si="4"/>
        <v/>
      </c>
      <c r="W42" s="58" t="str">
        <f t="shared" si="5"/>
        <v/>
      </c>
      <c r="X42" s="58" t="str">
        <f t="shared" si="6"/>
        <v/>
      </c>
      <c r="Y42" s="58"/>
      <c r="Z42" s="152" t="str">
        <f t="shared" si="7"/>
        <v/>
      </c>
      <c r="AA42" s="152" t="str">
        <f t="shared" si="8"/>
        <v/>
      </c>
      <c r="AB42" s="58" t="str">
        <f t="shared" si="9"/>
        <v/>
      </c>
      <c r="AC42" s="58" t="str">
        <f t="shared" si="10"/>
        <v/>
      </c>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row>
    <row r="43" spans="1:58" ht="15" customHeight="1">
      <c r="A43" s="410" t="s">
        <v>179</v>
      </c>
      <c r="B43" s="411"/>
      <c r="C43" s="411"/>
      <c r="D43" s="411"/>
      <c r="E43" s="411"/>
      <c r="F43" s="411"/>
      <c r="G43" s="69">
        <v>4070</v>
      </c>
      <c r="H43" s="70">
        <f>会員用申込書!H35</f>
        <v>0</v>
      </c>
      <c r="I43" s="450"/>
      <c r="J43" s="451"/>
      <c r="K43" s="452"/>
      <c r="L43" s="58"/>
      <c r="M43" s="58"/>
      <c r="N43" s="71">
        <f t="shared" si="0"/>
        <v>0</v>
      </c>
      <c r="O43" s="31"/>
      <c r="P43" s="72">
        <v>10</v>
      </c>
      <c r="Q43" s="73">
        <f t="shared" si="11"/>
        <v>0</v>
      </c>
      <c r="R43" s="74">
        <v>500</v>
      </c>
      <c r="S43" s="73">
        <f t="shared" si="12"/>
        <v>0</v>
      </c>
      <c r="T43" s="58"/>
      <c r="U43" s="152" t="str">
        <f t="shared" si="3"/>
        <v/>
      </c>
      <c r="V43" s="152" t="str">
        <f t="shared" si="4"/>
        <v/>
      </c>
      <c r="W43" s="58" t="str">
        <f t="shared" si="5"/>
        <v/>
      </c>
      <c r="X43" s="58" t="str">
        <f t="shared" si="6"/>
        <v/>
      </c>
      <c r="Y43" s="58"/>
      <c r="Z43" s="152" t="str">
        <f t="shared" si="7"/>
        <v/>
      </c>
      <c r="AA43" s="152" t="str">
        <f t="shared" si="8"/>
        <v/>
      </c>
      <c r="AB43" s="58" t="str">
        <f t="shared" si="9"/>
        <v/>
      </c>
      <c r="AC43" s="58" t="str">
        <f t="shared" si="10"/>
        <v/>
      </c>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row>
    <row r="44" spans="1:58" ht="15" customHeight="1" thickBot="1">
      <c r="A44" s="424" t="s">
        <v>20</v>
      </c>
      <c r="B44" s="425"/>
      <c r="C44" s="425"/>
      <c r="D44" s="425"/>
      <c r="E44" s="425"/>
      <c r="F44" s="425"/>
      <c r="G44" s="95">
        <v>2550</v>
      </c>
      <c r="H44" s="138">
        <f>会員用申込書!H36</f>
        <v>0</v>
      </c>
      <c r="I44" s="453"/>
      <c r="J44" s="454"/>
      <c r="K44" s="455"/>
      <c r="L44" s="58"/>
      <c r="M44" s="58"/>
      <c r="N44" s="71">
        <f t="shared" si="0"/>
        <v>0</v>
      </c>
      <c r="O44" s="31"/>
      <c r="P44" s="96">
        <v>15</v>
      </c>
      <c r="Q44" s="73">
        <f t="shared" si="11"/>
        <v>0</v>
      </c>
      <c r="R44" s="97">
        <v>160</v>
      </c>
      <c r="S44" s="73">
        <f t="shared" si="12"/>
        <v>0</v>
      </c>
      <c r="T44" s="58"/>
      <c r="U44" s="152" t="str">
        <f t="shared" si="3"/>
        <v/>
      </c>
      <c r="V44" s="152" t="str">
        <f t="shared" si="4"/>
        <v/>
      </c>
      <c r="W44" s="58" t="str">
        <f t="shared" si="5"/>
        <v/>
      </c>
      <c r="X44" s="58" t="str">
        <f t="shared" si="6"/>
        <v/>
      </c>
      <c r="Y44" s="58"/>
      <c r="Z44" s="152" t="str">
        <f t="shared" si="7"/>
        <v/>
      </c>
      <c r="AA44" s="152" t="str">
        <f t="shared" si="8"/>
        <v/>
      </c>
      <c r="AB44" s="58" t="str">
        <f t="shared" si="9"/>
        <v/>
      </c>
      <c r="AC44" s="58" t="str">
        <f t="shared" si="10"/>
        <v/>
      </c>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row>
    <row r="45" spans="1:58" ht="19.8" thickBot="1">
      <c r="A45" s="456"/>
      <c r="B45" s="456"/>
      <c r="C45" s="456"/>
      <c r="D45" s="456"/>
      <c r="E45" s="456"/>
      <c r="F45" s="456"/>
      <c r="G45" s="139"/>
      <c r="H45" s="140"/>
      <c r="I45" s="457"/>
      <c r="J45" s="458"/>
      <c r="K45" s="458"/>
      <c r="L45" s="98"/>
      <c r="M45" s="98"/>
      <c r="N45" s="98"/>
      <c r="O45" s="98"/>
      <c r="P45" s="98"/>
      <c r="Q45" s="98"/>
      <c r="R45" s="98"/>
      <c r="S45" s="98"/>
      <c r="T45" s="98"/>
      <c r="U45" s="98"/>
      <c r="V45" s="98"/>
      <c r="W45" s="98"/>
      <c r="X45" s="98"/>
      <c r="Y45" s="98"/>
      <c r="Z45" s="98"/>
      <c r="AA45" s="58"/>
      <c r="AB45" s="58"/>
      <c r="AC45" s="58"/>
      <c r="AD45" s="58"/>
      <c r="AE45" s="58"/>
      <c r="AF45" s="58"/>
      <c r="AG45" s="98"/>
      <c r="AH45" s="98"/>
      <c r="AI45" s="98"/>
      <c r="AJ45" s="98"/>
      <c r="AK45" s="98"/>
      <c r="AL45" s="98"/>
      <c r="AM45" s="98"/>
      <c r="AN45" s="98"/>
      <c r="AO45" s="98"/>
      <c r="AP45" s="98"/>
      <c r="AQ45" s="98"/>
      <c r="AR45" s="98"/>
      <c r="AS45" s="98"/>
      <c r="AT45" s="98"/>
      <c r="AU45" s="98"/>
      <c r="AV45" s="98"/>
      <c r="AW45" s="98"/>
      <c r="AX45" s="98"/>
      <c r="AY45" s="98"/>
      <c r="AZ45" s="98"/>
      <c r="BA45" s="98"/>
      <c r="BB45" s="98"/>
      <c r="BC45" s="98"/>
      <c r="BD45" s="98"/>
      <c r="BE45" s="98"/>
      <c r="BF45" s="98"/>
    </row>
    <row r="46" spans="1:58" ht="19.8" thickBot="1">
      <c r="A46" s="459" t="s">
        <v>128</v>
      </c>
      <c r="B46" s="460"/>
      <c r="C46" s="460"/>
      <c r="D46" s="460"/>
      <c r="E46" s="460"/>
      <c r="F46" s="461"/>
      <c r="G46" s="151"/>
      <c r="H46" s="462"/>
      <c r="I46" s="463"/>
      <c r="J46" s="463"/>
      <c r="K46" s="464"/>
      <c r="L46" s="58"/>
      <c r="M46" s="99" t="s">
        <v>148</v>
      </c>
      <c r="N46" s="100">
        <f>SUM(N7:N44)</f>
        <v>0</v>
      </c>
      <c r="O46" s="31"/>
      <c r="P46" s="101" t="s">
        <v>39</v>
      </c>
      <c r="Q46" s="102" t="str">
        <f>TEXT(SUM(Q7:Q44), "0") &amp; " mm"</f>
        <v>0 mm</v>
      </c>
      <c r="R46" s="103" t="s">
        <v>40</v>
      </c>
      <c r="S46" s="104" t="str">
        <f>TEXT(SUM(S7:S44), "0") &amp; " g"</f>
        <v>0 g</v>
      </c>
      <c r="T46" s="58"/>
      <c r="U46" s="58"/>
      <c r="V46" s="58"/>
      <c r="W46" s="98"/>
      <c r="X46" s="98"/>
      <c r="Y46" s="105"/>
      <c r="Z46" s="98"/>
      <c r="AA46" s="98"/>
      <c r="AB46" s="98"/>
      <c r="AC46" s="98"/>
      <c r="AD46" s="105"/>
      <c r="AE46" s="105"/>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row>
    <row r="47" spans="1:58">
      <c r="A47" s="106"/>
      <c r="B47" s="106"/>
      <c r="C47" s="106"/>
      <c r="D47" s="106"/>
      <c r="E47" s="106"/>
      <c r="F47" s="106"/>
      <c r="G47" s="58"/>
      <c r="H47" s="58"/>
      <c r="I47" s="58"/>
      <c r="J47" s="58"/>
      <c r="K47" s="58"/>
      <c r="L47" s="58"/>
      <c r="M47" s="58"/>
      <c r="N47" s="58"/>
      <c r="O47" s="58"/>
      <c r="P47" s="58"/>
      <c r="Q47" s="58"/>
      <c r="R47" s="58"/>
      <c r="S47" s="58"/>
      <c r="T47" s="58"/>
      <c r="U47" s="60"/>
      <c r="V47" s="60"/>
      <c r="W47" s="105"/>
      <c r="X47" s="105"/>
      <c r="Y47" s="105"/>
      <c r="Z47" s="98"/>
      <c r="AA47" s="98"/>
      <c r="AB47" s="98"/>
      <c r="AC47" s="98"/>
      <c r="AD47" s="105"/>
      <c r="AE47" s="105"/>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row>
    <row r="48" spans="1:58">
      <c r="A48" s="465" t="s">
        <v>21</v>
      </c>
      <c r="B48" s="465"/>
      <c r="C48" s="465"/>
      <c r="D48" s="465"/>
      <c r="E48" s="465"/>
      <c r="F48" s="465"/>
      <c r="G48" s="465"/>
      <c r="H48" s="465"/>
      <c r="I48" s="465"/>
      <c r="J48" s="465"/>
      <c r="K48" s="465"/>
      <c r="L48" s="58"/>
      <c r="M48" s="58"/>
      <c r="N48" s="58"/>
      <c r="O48" s="58"/>
      <c r="P48" s="58"/>
      <c r="Q48" s="58"/>
      <c r="R48" s="58"/>
      <c r="S48" s="58"/>
      <c r="T48" s="58"/>
      <c r="U48" s="60"/>
      <c r="V48" s="60"/>
      <c r="W48" s="105"/>
      <c r="X48" s="105"/>
      <c r="Y48" s="105"/>
      <c r="Z48" s="98"/>
      <c r="AA48" s="98"/>
      <c r="AB48" s="98"/>
      <c r="AC48" s="98"/>
      <c r="AD48" s="105"/>
      <c r="AE48" s="105"/>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row>
    <row r="49" spans="1:58">
      <c r="A49" s="478" t="s">
        <v>22</v>
      </c>
      <c r="B49" s="478"/>
      <c r="C49" s="107" t="s">
        <v>28</v>
      </c>
      <c r="D49" s="482">
        <f>会員用申込書!D39</f>
        <v>0</v>
      </c>
      <c r="E49" s="482"/>
      <c r="F49" s="483"/>
      <c r="G49" s="484"/>
      <c r="H49" s="484"/>
      <c r="I49" s="484"/>
      <c r="J49" s="484"/>
      <c r="K49" s="485"/>
      <c r="L49" s="58"/>
      <c r="M49" s="109"/>
      <c r="N49" s="59"/>
      <c r="O49" s="466" t="s">
        <v>139</v>
      </c>
      <c r="P49" s="467"/>
      <c r="Q49" s="470" t="s">
        <v>149</v>
      </c>
      <c r="R49" s="471"/>
      <c r="S49" s="472"/>
      <c r="T49" s="58"/>
      <c r="U49" s="60"/>
      <c r="V49" s="60"/>
      <c r="W49" s="105"/>
      <c r="X49" s="105"/>
      <c r="Y49" s="105"/>
      <c r="Z49" s="105"/>
      <c r="AA49" s="105"/>
      <c r="AB49" s="105"/>
      <c r="AC49" s="105"/>
      <c r="AD49" s="105"/>
      <c r="AE49" s="105"/>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row>
    <row r="50" spans="1:58">
      <c r="A50" s="478"/>
      <c r="B50" s="478"/>
      <c r="C50" s="476">
        <f>会員用申込書!C40</f>
        <v>0</v>
      </c>
      <c r="D50" s="476"/>
      <c r="E50" s="476"/>
      <c r="F50" s="476"/>
      <c r="G50" s="476"/>
      <c r="H50" s="476"/>
      <c r="I50" s="476"/>
      <c r="J50" s="476"/>
      <c r="K50" s="476"/>
      <c r="L50" s="58"/>
      <c r="M50" s="59"/>
      <c r="N50" s="109"/>
      <c r="O50" s="468"/>
      <c r="P50" s="469"/>
      <c r="Q50" s="473"/>
      <c r="R50" s="474"/>
      <c r="S50" s="475"/>
      <c r="T50" s="60"/>
      <c r="U50" s="60"/>
      <c r="V50" s="60"/>
      <c r="W50" s="105"/>
      <c r="X50" s="105"/>
      <c r="Y50" s="105"/>
      <c r="Z50" s="105"/>
      <c r="AA50" s="105"/>
      <c r="AB50" s="105"/>
      <c r="AC50" s="105"/>
      <c r="AD50" s="105"/>
      <c r="AE50" s="105"/>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row>
    <row r="51" spans="1:58" ht="24">
      <c r="A51" s="477" t="s">
        <v>47</v>
      </c>
      <c r="B51" s="478"/>
      <c r="C51" s="479">
        <f>会員用申込書!C41</f>
        <v>0</v>
      </c>
      <c r="D51" s="479"/>
      <c r="E51" s="479"/>
      <c r="F51" s="479"/>
      <c r="G51" s="479"/>
      <c r="H51" s="479"/>
      <c r="I51" s="479"/>
      <c r="J51" s="479"/>
      <c r="K51" s="479"/>
      <c r="L51" s="58"/>
      <c r="M51" s="59"/>
      <c r="N51" s="109"/>
      <c r="O51" s="109"/>
      <c r="P51" s="111" t="s">
        <v>145</v>
      </c>
      <c r="Q51" s="112" t="s">
        <v>150</v>
      </c>
      <c r="R51" s="480">
        <v>33519242803</v>
      </c>
      <c r="S51" s="480"/>
      <c r="T51" s="60"/>
      <c r="U51" s="60"/>
      <c r="V51" s="60"/>
      <c r="W51" s="105"/>
      <c r="X51" s="105"/>
      <c r="Y51" s="105"/>
      <c r="Z51" s="105"/>
      <c r="AA51" s="105"/>
      <c r="AB51" s="105"/>
      <c r="AC51" s="105"/>
      <c r="AD51" s="105"/>
      <c r="AE51" s="105"/>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row>
    <row r="52" spans="1:58">
      <c r="A52" s="478"/>
      <c r="B52" s="478"/>
      <c r="C52" s="107" t="s">
        <v>121</v>
      </c>
      <c r="D52" s="479">
        <f>会員用申込書!D42</f>
        <v>0</v>
      </c>
      <c r="E52" s="479"/>
      <c r="F52" s="479"/>
      <c r="G52" s="479"/>
      <c r="H52" s="107" t="s">
        <v>122</v>
      </c>
      <c r="I52" s="479">
        <f>会員用申込書!I42</f>
        <v>0</v>
      </c>
      <c r="J52" s="479"/>
      <c r="K52" s="479"/>
      <c r="L52" s="58"/>
      <c r="M52" s="58"/>
      <c r="N52" s="109"/>
      <c r="O52" s="60"/>
      <c r="P52" s="113"/>
      <c r="Q52" s="111" t="s">
        <v>152</v>
      </c>
      <c r="R52" s="481" t="s">
        <v>151</v>
      </c>
      <c r="S52" s="481"/>
      <c r="T52" s="60"/>
      <c r="U52" s="60"/>
      <c r="V52" s="60"/>
      <c r="W52" s="105"/>
      <c r="X52" s="105"/>
      <c r="Y52" s="105"/>
      <c r="Z52" s="105"/>
      <c r="AA52" s="105"/>
      <c r="AB52" s="105"/>
      <c r="AC52" s="105"/>
      <c r="AD52" s="105"/>
      <c r="AE52" s="105"/>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row>
    <row r="53" spans="1:58">
      <c r="A53" s="490" t="s">
        <v>132</v>
      </c>
      <c r="B53" s="490"/>
      <c r="C53" s="479">
        <f>会員用申込書!C43</f>
        <v>0</v>
      </c>
      <c r="D53" s="479"/>
      <c r="E53" s="479"/>
      <c r="F53" s="479"/>
      <c r="G53" s="479"/>
      <c r="H53" s="479"/>
      <c r="I53" s="479"/>
      <c r="J53" s="479"/>
      <c r="K53" s="479"/>
      <c r="L53" s="58"/>
      <c r="M53" s="59"/>
      <c r="N53" s="109"/>
      <c r="O53" s="114" t="s">
        <v>153</v>
      </c>
      <c r="P53" s="115">
        <v>430</v>
      </c>
      <c r="Q53" s="491" t="s">
        <v>116</v>
      </c>
      <c r="R53" s="491"/>
      <c r="S53" s="491"/>
      <c r="T53" s="60"/>
      <c r="U53" s="60"/>
      <c r="V53" s="60"/>
      <c r="W53" s="105"/>
      <c r="X53" s="105"/>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row>
    <row r="54" spans="1:58" ht="13.8" thickBot="1">
      <c r="A54" s="478" t="s">
        <v>133</v>
      </c>
      <c r="B54" s="478"/>
      <c r="C54" s="479">
        <f>会員用申込書!C44</f>
        <v>0</v>
      </c>
      <c r="D54" s="479"/>
      <c r="E54" s="479"/>
      <c r="F54" s="479"/>
      <c r="G54" s="479"/>
      <c r="H54" s="116" t="s">
        <v>123</v>
      </c>
      <c r="I54" s="479">
        <f>会員用申込書!I44</f>
        <v>0</v>
      </c>
      <c r="J54" s="479"/>
      <c r="K54" s="479"/>
      <c r="L54" s="58"/>
      <c r="M54" s="59"/>
      <c r="N54" s="109"/>
      <c r="O54" s="117" t="s">
        <v>154</v>
      </c>
      <c r="P54" s="118">
        <v>600</v>
      </c>
      <c r="Q54" s="492" t="s">
        <v>117</v>
      </c>
      <c r="R54" s="492"/>
      <c r="S54" s="492"/>
      <c r="T54" s="60"/>
      <c r="U54" s="60"/>
      <c r="V54" s="60"/>
      <c r="W54" s="105"/>
      <c r="X54" s="105"/>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row>
    <row r="55" spans="1:58" ht="40.049999999999997" customHeight="1">
      <c r="A55" s="487" t="s">
        <v>155</v>
      </c>
      <c r="B55" s="487"/>
      <c r="C55" s="488">
        <f>会員用申込書!C45</f>
        <v>0</v>
      </c>
      <c r="D55" s="488"/>
      <c r="E55" s="488"/>
      <c r="F55" s="488"/>
      <c r="G55" s="488"/>
      <c r="H55" s="488"/>
      <c r="I55" s="488"/>
      <c r="J55" s="488"/>
      <c r="K55" s="488"/>
      <c r="L55" s="58"/>
      <c r="M55" s="59"/>
      <c r="N55" s="109"/>
      <c r="O55" s="109"/>
      <c r="P55" s="24"/>
      <c r="Q55" s="60"/>
      <c r="R55" s="60"/>
      <c r="S55" s="60"/>
      <c r="T55" s="60"/>
      <c r="U55" s="60"/>
      <c r="V55" s="60"/>
      <c r="W55" s="105"/>
      <c r="X55" s="105"/>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row>
    <row r="56" spans="1:58">
      <c r="A56" s="59"/>
      <c r="B56" s="59"/>
      <c r="C56" s="59"/>
      <c r="D56" s="59"/>
      <c r="E56" s="59"/>
      <c r="F56" s="59"/>
      <c r="G56" s="59"/>
      <c r="H56" s="59"/>
      <c r="I56" s="59"/>
      <c r="J56" s="59"/>
      <c r="K56" s="59"/>
      <c r="L56" s="59"/>
      <c r="M56" s="59"/>
      <c r="N56" s="59"/>
      <c r="O56" s="59"/>
      <c r="P56" s="126" t="s">
        <v>105</v>
      </c>
      <c r="Q56" s="127"/>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row>
    <row r="57" spans="1:58">
      <c r="A57" s="58"/>
      <c r="B57" s="32"/>
      <c r="C57" s="33"/>
      <c r="D57" s="32"/>
      <c r="E57" s="32"/>
      <c r="F57" s="33"/>
      <c r="G57" s="32"/>
      <c r="H57" s="32"/>
      <c r="I57" s="32"/>
      <c r="J57" s="58"/>
      <c r="K57" s="58"/>
      <c r="L57" s="58"/>
      <c r="M57" s="58"/>
      <c r="N57" s="59"/>
      <c r="O57" s="59"/>
      <c r="P57" s="493" t="s">
        <v>106</v>
      </c>
      <c r="Q57" s="494"/>
      <c r="R57" s="494"/>
      <c r="S57" s="494"/>
      <c r="T57" s="494"/>
      <c r="U57" s="494"/>
      <c r="V57" s="494"/>
      <c r="W57" s="494"/>
      <c r="X57" s="494"/>
      <c r="Y57" s="494"/>
      <c r="Z57" s="494"/>
      <c r="AA57" s="494"/>
      <c r="AB57" s="494"/>
      <c r="AC57" s="494"/>
      <c r="AD57" s="494"/>
      <c r="AE57" s="494"/>
      <c r="AF57" s="494"/>
      <c r="AG57" s="495"/>
      <c r="AH57" s="493" t="s">
        <v>33</v>
      </c>
      <c r="AI57" s="494"/>
      <c r="AJ57" s="494"/>
      <c r="AK57" s="494"/>
      <c r="AL57" s="494"/>
      <c r="AM57" s="494"/>
      <c r="AN57" s="494"/>
      <c r="AO57" s="495"/>
      <c r="AP57" s="493" t="s">
        <v>34</v>
      </c>
      <c r="AQ57" s="494"/>
      <c r="AR57" s="494"/>
      <c r="AS57" s="494"/>
      <c r="AT57" s="494"/>
      <c r="AU57" s="494"/>
      <c r="AV57" s="494"/>
      <c r="AW57" s="494"/>
      <c r="AX57" s="495"/>
      <c r="AY57" s="493" t="s">
        <v>35</v>
      </c>
      <c r="AZ57" s="494"/>
      <c r="BA57" s="263"/>
      <c r="BB57" s="256"/>
      <c r="BC57" s="489"/>
      <c r="BD57" s="489"/>
    </row>
    <row r="58" spans="1:58" ht="13.8" thickBot="1">
      <c r="A58" s="34"/>
      <c r="B58" s="35"/>
      <c r="C58" s="33"/>
      <c r="D58" s="33"/>
      <c r="E58" s="33"/>
      <c r="F58" s="33"/>
      <c r="G58" s="33"/>
      <c r="H58" s="33"/>
      <c r="I58" s="33"/>
      <c r="J58" s="33"/>
      <c r="K58" s="33"/>
      <c r="L58" s="119"/>
      <c r="M58" s="119"/>
      <c r="N58" s="36"/>
      <c r="O58" s="36"/>
      <c r="P58" s="37">
        <v>5000</v>
      </c>
      <c r="Q58" s="38">
        <v>7000</v>
      </c>
      <c r="R58" s="37">
        <v>3300</v>
      </c>
      <c r="S58" s="38">
        <v>4500</v>
      </c>
      <c r="T58" s="38">
        <v>4500</v>
      </c>
      <c r="U58" s="38">
        <v>3400</v>
      </c>
      <c r="V58" s="38">
        <v>3200</v>
      </c>
      <c r="W58" s="38">
        <v>3500</v>
      </c>
      <c r="X58" s="38">
        <v>4900</v>
      </c>
      <c r="Y58" s="38">
        <v>2500</v>
      </c>
      <c r="Z58" s="38">
        <v>2300</v>
      </c>
      <c r="AA58" s="38">
        <v>70</v>
      </c>
      <c r="AB58" s="38">
        <v>70</v>
      </c>
      <c r="AC58" s="38">
        <v>70</v>
      </c>
      <c r="AD58" s="38">
        <v>61</v>
      </c>
      <c r="AE58" s="38">
        <v>82</v>
      </c>
      <c r="AF58" s="38">
        <v>305</v>
      </c>
      <c r="AG58" s="38">
        <v>305</v>
      </c>
      <c r="AH58" s="37">
        <v>5720</v>
      </c>
      <c r="AI58" s="38">
        <v>6500</v>
      </c>
      <c r="AJ58" s="37">
        <v>4000</v>
      </c>
      <c r="AK58" s="38">
        <v>4500</v>
      </c>
      <c r="AL58" s="37">
        <v>4070</v>
      </c>
      <c r="AM58" s="38">
        <v>4600</v>
      </c>
      <c r="AN58" s="37">
        <v>2550</v>
      </c>
      <c r="AO58" s="38">
        <v>2950</v>
      </c>
      <c r="AP58" s="37">
        <v>3300</v>
      </c>
      <c r="AQ58" s="37">
        <v>5000</v>
      </c>
      <c r="AR58" s="37">
        <v>7200</v>
      </c>
      <c r="AS58" s="37">
        <v>14600</v>
      </c>
      <c r="AT58" s="37">
        <v>9000</v>
      </c>
      <c r="AU58" s="37">
        <v>3100</v>
      </c>
      <c r="AV58" s="37">
        <v>5000</v>
      </c>
      <c r="AW58" s="37">
        <v>2500</v>
      </c>
      <c r="AX58" s="37">
        <v>6700</v>
      </c>
      <c r="AY58" s="38">
        <v>3143</v>
      </c>
      <c r="AZ58" s="261">
        <v>4620</v>
      </c>
      <c r="BA58" s="264"/>
      <c r="BB58" s="257"/>
      <c r="BC58" s="257"/>
      <c r="BD58" s="258"/>
    </row>
    <row r="59" spans="1:58" ht="49.2" customHeight="1" thickTop="1">
      <c r="A59" s="486" t="s">
        <v>36</v>
      </c>
      <c r="B59" s="39" t="s">
        <v>23</v>
      </c>
      <c r="C59" s="40" t="s">
        <v>160</v>
      </c>
      <c r="D59" s="41" t="s">
        <v>163</v>
      </c>
      <c r="E59" s="42" t="s">
        <v>78</v>
      </c>
      <c r="F59" s="43" t="s">
        <v>162</v>
      </c>
      <c r="G59" s="44" t="s">
        <v>148</v>
      </c>
      <c r="H59" s="45" t="s">
        <v>31</v>
      </c>
      <c r="I59" s="39" t="s">
        <v>24</v>
      </c>
      <c r="J59" s="46" t="s">
        <v>25</v>
      </c>
      <c r="K59" s="46" t="s">
        <v>26</v>
      </c>
      <c r="L59" s="46" t="s">
        <v>27</v>
      </c>
      <c r="M59" s="47" t="s">
        <v>32</v>
      </c>
      <c r="N59" s="46" t="s">
        <v>107</v>
      </c>
      <c r="O59" s="46" t="s">
        <v>108</v>
      </c>
      <c r="P59" s="128" t="s">
        <v>187</v>
      </c>
      <c r="Q59" s="129" t="s">
        <v>188</v>
      </c>
      <c r="R59" s="130" t="s">
        <v>189</v>
      </c>
      <c r="S59" s="131" t="s">
        <v>190</v>
      </c>
      <c r="T59" s="131" t="s">
        <v>191</v>
      </c>
      <c r="U59" s="129" t="s">
        <v>192</v>
      </c>
      <c r="V59" s="131" t="s">
        <v>109</v>
      </c>
      <c r="W59" s="129" t="s">
        <v>193</v>
      </c>
      <c r="X59" s="132" t="s">
        <v>194</v>
      </c>
      <c r="Y59" s="129" t="s">
        <v>260</v>
      </c>
      <c r="Z59" s="129" t="s">
        <v>261</v>
      </c>
      <c r="AA59" s="129" t="s">
        <v>110</v>
      </c>
      <c r="AB59" s="129" t="s">
        <v>111</v>
      </c>
      <c r="AC59" s="129" t="s">
        <v>112</v>
      </c>
      <c r="AD59" s="129" t="s">
        <v>113</v>
      </c>
      <c r="AE59" s="129" t="s">
        <v>195</v>
      </c>
      <c r="AF59" s="129" t="s">
        <v>114</v>
      </c>
      <c r="AG59" s="129" t="s">
        <v>115</v>
      </c>
      <c r="AH59" s="128" t="s">
        <v>196</v>
      </c>
      <c r="AI59" s="129" t="s">
        <v>197</v>
      </c>
      <c r="AJ59" s="128" t="s">
        <v>198</v>
      </c>
      <c r="AK59" s="129" t="s">
        <v>199</v>
      </c>
      <c r="AL59" s="128" t="s">
        <v>200</v>
      </c>
      <c r="AM59" s="129" t="s">
        <v>200</v>
      </c>
      <c r="AN59" s="128" t="s">
        <v>201</v>
      </c>
      <c r="AO59" s="133" t="s">
        <v>201</v>
      </c>
      <c r="AP59" s="134" t="s">
        <v>257</v>
      </c>
      <c r="AQ59" s="134" t="s">
        <v>41</v>
      </c>
      <c r="AR59" s="134" t="s">
        <v>42</v>
      </c>
      <c r="AS59" s="134" t="s">
        <v>202</v>
      </c>
      <c r="AT59" s="134" t="s">
        <v>203</v>
      </c>
      <c r="AU59" s="134" t="s">
        <v>204</v>
      </c>
      <c r="AV59" s="134" t="s">
        <v>205</v>
      </c>
      <c r="AW59" s="134" t="s">
        <v>206</v>
      </c>
      <c r="AX59" s="134" t="s">
        <v>262</v>
      </c>
      <c r="AY59" s="135" t="s">
        <v>207</v>
      </c>
      <c r="AZ59" s="262" t="s">
        <v>208</v>
      </c>
      <c r="BA59" s="265"/>
      <c r="BB59" s="259"/>
      <c r="BC59" s="260"/>
      <c r="BD59" s="260"/>
    </row>
    <row r="60" spans="1:58" ht="13.8" thickBot="1">
      <c r="A60" s="486"/>
      <c r="B60" s="48">
        <f>N4</f>
        <v>0</v>
      </c>
      <c r="C60" s="48" t="s">
        <v>161</v>
      </c>
      <c r="D60" s="49">
        <f>N46</f>
        <v>0</v>
      </c>
      <c r="E60" s="50">
        <f>G46</f>
        <v>0</v>
      </c>
      <c r="F60" s="120"/>
      <c r="G60" s="51">
        <f>N46</f>
        <v>0</v>
      </c>
      <c r="H60" s="121">
        <f ca="1">TODAY()</f>
        <v>46113</v>
      </c>
      <c r="I60" s="108"/>
      <c r="J60" s="252">
        <f ca="1">TODAY()</f>
        <v>46113</v>
      </c>
      <c r="K60" s="122" t="str">
        <f>C51 &amp; "　" &amp; IF(D52=0, "", D52 &amp; "　")&amp; IF(I52=0, "", I52)</f>
        <v>0　</v>
      </c>
      <c r="L60" s="123">
        <f>D49</f>
        <v>0</v>
      </c>
      <c r="M60" s="110">
        <f>C50</f>
        <v>0</v>
      </c>
      <c r="N60" s="110" t="str">
        <f>C54 &amp; IF(I54=0, "", "　内線" &amp;I54)</f>
        <v>0</v>
      </c>
      <c r="O60" s="110">
        <f>C53</f>
        <v>0</v>
      </c>
      <c r="P60" s="124">
        <f>H7</f>
        <v>0</v>
      </c>
      <c r="Q60" s="136"/>
      <c r="R60" s="124">
        <f>H8</f>
        <v>0</v>
      </c>
      <c r="S60" s="136"/>
      <c r="T60" s="136">
        <f>H9</f>
        <v>0</v>
      </c>
      <c r="U60" s="136">
        <f>H10</f>
        <v>0</v>
      </c>
      <c r="V60" s="136">
        <f>H11</f>
        <v>0</v>
      </c>
      <c r="W60" s="136">
        <f>H12</f>
        <v>0</v>
      </c>
      <c r="X60" s="136">
        <f>H13</f>
        <v>0</v>
      </c>
      <c r="Y60" s="136">
        <f>H14</f>
        <v>0</v>
      </c>
      <c r="Z60" s="136">
        <f>H15</f>
        <v>0</v>
      </c>
      <c r="AA60" s="136">
        <f>H16</f>
        <v>0</v>
      </c>
      <c r="AB60" s="136">
        <f>H17</f>
        <v>0</v>
      </c>
      <c r="AC60" s="136">
        <f>H18</f>
        <v>0</v>
      </c>
      <c r="AD60" s="136">
        <f>H19</f>
        <v>0</v>
      </c>
      <c r="AE60" s="136">
        <f>H20</f>
        <v>0</v>
      </c>
      <c r="AF60" s="136">
        <f>H21</f>
        <v>0</v>
      </c>
      <c r="AG60" s="136">
        <f>H22</f>
        <v>0</v>
      </c>
      <c r="AH60" s="124">
        <f>H41</f>
        <v>0</v>
      </c>
      <c r="AI60" s="136"/>
      <c r="AJ60" s="124">
        <f>H42</f>
        <v>0</v>
      </c>
      <c r="AK60" s="136"/>
      <c r="AL60" s="124">
        <f>H43</f>
        <v>0</v>
      </c>
      <c r="AM60" s="136"/>
      <c r="AN60" s="124">
        <f>H44</f>
        <v>0</v>
      </c>
      <c r="AO60" s="136"/>
      <c r="AP60" s="124">
        <f>H24</f>
        <v>0</v>
      </c>
      <c r="AQ60" s="124">
        <f>H25</f>
        <v>0</v>
      </c>
      <c r="AR60" s="124">
        <f>H26</f>
        <v>0</v>
      </c>
      <c r="AS60" s="124">
        <f>H27</f>
        <v>0</v>
      </c>
      <c r="AT60" s="124">
        <f>H28</f>
        <v>0</v>
      </c>
      <c r="AU60" s="124">
        <f>H29</f>
        <v>0</v>
      </c>
      <c r="AV60" s="125">
        <f>H30</f>
        <v>0</v>
      </c>
      <c r="AW60" s="124">
        <f>H31</f>
        <v>0</v>
      </c>
      <c r="AX60" s="124">
        <f>H32</f>
        <v>0</v>
      </c>
      <c r="AY60" s="136">
        <f>H38</f>
        <v>0</v>
      </c>
      <c r="AZ60" s="136">
        <f>H39</f>
        <v>0</v>
      </c>
      <c r="BA60" s="266"/>
      <c r="BB60" s="64"/>
      <c r="BC60" s="64"/>
      <c r="BD60" s="64"/>
    </row>
    <row r="61" spans="1:58" ht="13.8" thickTop="1"/>
    <row r="63" spans="1:58" ht="19.95" customHeight="1">
      <c r="A63" s="253" t="s">
        <v>251</v>
      </c>
      <c r="B63" s="253" t="s">
        <v>252</v>
      </c>
      <c r="C63" s="254" t="s">
        <v>218</v>
      </c>
      <c r="D63" s="254" t="s">
        <v>32</v>
      </c>
      <c r="E63" s="255" t="s">
        <v>219</v>
      </c>
      <c r="F63" s="255" t="s">
        <v>220</v>
      </c>
      <c r="G63" s="141"/>
      <c r="H63" s="141"/>
      <c r="I63" s="141"/>
      <c r="J63" s="141"/>
      <c r="K63" s="141"/>
      <c r="L63" s="142"/>
      <c r="M63" s="142"/>
    </row>
    <row r="64" spans="1:58" ht="19.95" customHeight="1">
      <c r="A64" s="153">
        <f>C51</f>
        <v>0</v>
      </c>
      <c r="B64" s="153" t="str">
        <f>IF(D52=0, "", D52 &amp; "　")&amp;IF(I52=0, "", I52)</f>
        <v/>
      </c>
      <c r="C64" s="154">
        <f>L60</f>
        <v>0</v>
      </c>
      <c r="D64" s="153">
        <f>M60</f>
        <v>0</v>
      </c>
      <c r="E64" s="155" t="str">
        <f>N60</f>
        <v>0</v>
      </c>
      <c r="F64" s="156">
        <f>B60</f>
        <v>0</v>
      </c>
      <c r="G64" s="141"/>
      <c r="H64" s="141"/>
      <c r="I64" s="141"/>
      <c r="J64" s="141"/>
      <c r="K64" s="141"/>
      <c r="L64" s="142"/>
      <c r="M64" s="142"/>
    </row>
    <row r="65" spans="1:13" ht="19.95" customHeight="1">
      <c r="A65" s="141"/>
      <c r="B65" s="141"/>
      <c r="C65" s="141"/>
      <c r="D65" s="141"/>
      <c r="E65" s="141"/>
      <c r="F65" s="141"/>
      <c r="G65" s="141"/>
      <c r="H65" s="141"/>
      <c r="I65" s="141"/>
      <c r="J65" s="141"/>
      <c r="K65" s="141"/>
      <c r="L65" s="141"/>
      <c r="M65" s="142"/>
    </row>
    <row r="66" spans="1:13" ht="19.95" customHeight="1">
      <c r="A66" s="143"/>
      <c r="B66" s="143"/>
      <c r="C66" s="143"/>
      <c r="D66" s="143"/>
      <c r="E66" s="143"/>
      <c r="F66" s="143"/>
      <c r="G66" s="143"/>
      <c r="H66" s="143"/>
      <c r="I66" s="143"/>
      <c r="J66" s="143"/>
      <c r="K66" s="143"/>
      <c r="L66" s="143"/>
      <c r="M66" s="143"/>
    </row>
    <row r="67" spans="1:13" ht="19.95" customHeight="1" thickBot="1">
      <c r="A67" s="354"/>
      <c r="B67" s="354"/>
      <c r="C67" s="354"/>
      <c r="D67" s="354"/>
      <c r="E67" s="354"/>
      <c r="F67" s="354"/>
      <c r="G67" s="354"/>
      <c r="H67" s="354"/>
      <c r="I67" s="354"/>
      <c r="J67" s="354"/>
      <c r="K67" s="354"/>
      <c r="L67" s="144"/>
      <c r="M67" s="145"/>
    </row>
    <row r="68" spans="1:13" ht="19.95" customHeight="1" thickTop="1" thickBot="1">
      <c r="A68" s="375" t="s">
        <v>221</v>
      </c>
      <c r="B68" s="376"/>
      <c r="C68" s="146" t="s">
        <v>222</v>
      </c>
      <c r="D68" s="146" t="s">
        <v>223</v>
      </c>
      <c r="E68" s="146" t="s">
        <v>224</v>
      </c>
      <c r="F68" s="146" t="s">
        <v>225</v>
      </c>
      <c r="G68" s="146" t="s">
        <v>226</v>
      </c>
      <c r="H68" s="146" t="s">
        <v>227</v>
      </c>
      <c r="I68" s="377" t="s">
        <v>228</v>
      </c>
      <c r="J68" s="378"/>
      <c r="K68" s="378"/>
      <c r="L68" s="378"/>
      <c r="M68" s="379"/>
    </row>
    <row r="69" spans="1:13" ht="19.95" customHeight="1" thickTop="1">
      <c r="A69" s="380" t="s">
        <v>229</v>
      </c>
      <c r="B69" s="381"/>
      <c r="C69" s="147" t="s">
        <v>230</v>
      </c>
      <c r="D69" s="147" t="s">
        <v>231</v>
      </c>
      <c r="E69" s="147" t="s">
        <v>224</v>
      </c>
      <c r="F69" s="147" t="s">
        <v>232</v>
      </c>
      <c r="G69" s="147" t="s">
        <v>233</v>
      </c>
      <c r="H69" s="147" t="s">
        <v>234</v>
      </c>
      <c r="I69" s="382" t="s">
        <v>235</v>
      </c>
      <c r="J69" s="383"/>
      <c r="K69" s="383"/>
      <c r="L69" s="383"/>
      <c r="M69" s="384"/>
    </row>
    <row r="70" spans="1:13" ht="19.95" customHeight="1" thickBot="1">
      <c r="A70" s="367"/>
      <c r="B70" s="368"/>
      <c r="C70" s="148" t="s">
        <v>236</v>
      </c>
      <c r="D70" s="148" t="s">
        <v>237</v>
      </c>
      <c r="E70" s="148" t="s">
        <v>237</v>
      </c>
      <c r="F70" s="148" t="s">
        <v>237</v>
      </c>
      <c r="G70" s="148" t="s">
        <v>237</v>
      </c>
      <c r="H70" s="148" t="s">
        <v>237</v>
      </c>
      <c r="I70" s="372" t="s">
        <v>238</v>
      </c>
      <c r="J70" s="373"/>
      <c r="K70" s="373"/>
      <c r="L70" s="373"/>
      <c r="M70" s="374"/>
    </row>
    <row r="71" spans="1:13" ht="19.95" customHeight="1" thickTop="1">
      <c r="A71" s="355" t="s">
        <v>239</v>
      </c>
      <c r="B71" s="356"/>
      <c r="C71" s="147" t="s">
        <v>230</v>
      </c>
      <c r="D71" s="147" t="s">
        <v>231</v>
      </c>
      <c r="E71" s="147" t="s">
        <v>224</v>
      </c>
      <c r="F71" s="147" t="s">
        <v>232</v>
      </c>
      <c r="G71" s="147" t="s">
        <v>234</v>
      </c>
      <c r="H71" s="147" t="s">
        <v>234</v>
      </c>
      <c r="I71" s="359" t="s">
        <v>240</v>
      </c>
      <c r="J71" s="360"/>
      <c r="K71" s="360"/>
      <c r="L71" s="360"/>
      <c r="M71" s="361"/>
    </row>
    <row r="72" spans="1:13" ht="19.95" customHeight="1" thickBot="1">
      <c r="A72" s="357"/>
      <c r="B72" s="358"/>
      <c r="C72" s="148" t="s">
        <v>236</v>
      </c>
      <c r="D72" s="148" t="s">
        <v>231</v>
      </c>
      <c r="E72" s="148" t="s">
        <v>241</v>
      </c>
      <c r="F72" s="148" t="s">
        <v>232</v>
      </c>
      <c r="G72" s="148" t="s">
        <v>234</v>
      </c>
      <c r="H72" s="148" t="s">
        <v>234</v>
      </c>
      <c r="I72" s="362"/>
      <c r="J72" s="363"/>
      <c r="K72" s="363"/>
      <c r="L72" s="363"/>
      <c r="M72" s="364"/>
    </row>
    <row r="73" spans="1:13" ht="19.95" customHeight="1" thickTop="1">
      <c r="A73" s="365" t="s">
        <v>242</v>
      </c>
      <c r="B73" s="366"/>
      <c r="C73" s="149" t="s">
        <v>243</v>
      </c>
      <c r="D73" s="149" t="s">
        <v>231</v>
      </c>
      <c r="E73" s="149" t="s">
        <v>244</v>
      </c>
      <c r="F73" s="149" t="s">
        <v>232</v>
      </c>
      <c r="G73" s="149" t="s">
        <v>233</v>
      </c>
      <c r="H73" s="149" t="s">
        <v>227</v>
      </c>
      <c r="I73" s="369" t="s">
        <v>245</v>
      </c>
      <c r="J73" s="370"/>
      <c r="K73" s="370"/>
      <c r="L73" s="370"/>
      <c r="M73" s="371"/>
    </row>
    <row r="74" spans="1:13" ht="19.95" customHeight="1" thickBot="1">
      <c r="A74" s="367"/>
      <c r="B74" s="368"/>
      <c r="C74" s="148" t="s">
        <v>246</v>
      </c>
      <c r="D74" s="148" t="s">
        <v>231</v>
      </c>
      <c r="E74" s="148" t="s">
        <v>241</v>
      </c>
      <c r="F74" s="148" t="s">
        <v>234</v>
      </c>
      <c r="G74" s="148" t="s">
        <v>234</v>
      </c>
      <c r="H74" s="148" t="s">
        <v>234</v>
      </c>
      <c r="I74" s="372" t="s">
        <v>247</v>
      </c>
      <c r="J74" s="373"/>
      <c r="K74" s="373"/>
      <c r="L74" s="373"/>
      <c r="M74" s="374"/>
    </row>
    <row r="75" spans="1:13" ht="19.95" customHeight="1" thickTop="1">
      <c r="A75" s="354"/>
      <c r="B75" s="354"/>
      <c r="C75" s="354"/>
      <c r="D75" s="354"/>
      <c r="E75" s="354"/>
      <c r="F75" s="354"/>
      <c r="G75" s="354"/>
      <c r="H75" s="354"/>
      <c r="I75" s="354"/>
      <c r="J75" s="354"/>
      <c r="K75" s="354"/>
      <c r="L75" s="144"/>
      <c r="M75" s="145"/>
    </row>
  </sheetData>
  <sheetProtection algorithmName="SHA-512" hashValue="W+L0TvJxfz6Cjud481ucIX+t6F4SwjKVpBwkYAxLbh0hcehlxZuE6fOfIoauvfJ44qu7mb704APOqAwD/en7EA==" saltValue="bfJUg+ga9WmS5HW8nC/l0w==" spinCount="100000" sheet="1" objects="1" scenarios="1"/>
  <mergeCells count="108">
    <mergeCell ref="A59:A60"/>
    <mergeCell ref="A55:B55"/>
    <mergeCell ref="C55:K55"/>
    <mergeCell ref="BC57:BD57"/>
    <mergeCell ref="A53:B53"/>
    <mergeCell ref="C53:K53"/>
    <mergeCell ref="Q53:S53"/>
    <mergeCell ref="A54:B54"/>
    <mergeCell ref="C54:G54"/>
    <mergeCell ref="I54:K54"/>
    <mergeCell ref="Q54:S54"/>
    <mergeCell ref="P57:AG57"/>
    <mergeCell ref="AH57:AO57"/>
    <mergeCell ref="AP57:AX57"/>
    <mergeCell ref="AY57:AZ57"/>
    <mergeCell ref="A48:K48"/>
    <mergeCell ref="O49:P50"/>
    <mergeCell ref="Q49:S50"/>
    <mergeCell ref="C50:K50"/>
    <mergeCell ref="A51:B52"/>
    <mergeCell ref="C51:K51"/>
    <mergeCell ref="R51:S51"/>
    <mergeCell ref="D52:G52"/>
    <mergeCell ref="I52:K52"/>
    <mergeCell ref="R52:S52"/>
    <mergeCell ref="A49:B50"/>
    <mergeCell ref="D49:E49"/>
    <mergeCell ref="F49:K49"/>
    <mergeCell ref="A40:F40"/>
    <mergeCell ref="A41:F41"/>
    <mergeCell ref="I41:K44"/>
    <mergeCell ref="A42:F42"/>
    <mergeCell ref="A43:F43"/>
    <mergeCell ref="A44:F44"/>
    <mergeCell ref="A45:F45"/>
    <mergeCell ref="I45:K45"/>
    <mergeCell ref="A46:F46"/>
    <mergeCell ref="H46:K46"/>
    <mergeCell ref="A24:F24"/>
    <mergeCell ref="I24:K36"/>
    <mergeCell ref="A25:F25"/>
    <mergeCell ref="A26:F26"/>
    <mergeCell ref="A27:F27"/>
    <mergeCell ref="A28:F28"/>
    <mergeCell ref="A29:F29"/>
    <mergeCell ref="R38:R39"/>
    <mergeCell ref="A39:F39"/>
    <mergeCell ref="A30:F30"/>
    <mergeCell ref="A31:F31"/>
    <mergeCell ref="A32:F32"/>
    <mergeCell ref="A33:F33"/>
    <mergeCell ref="A34:F34"/>
    <mergeCell ref="A35:F35"/>
    <mergeCell ref="A36:F36"/>
    <mergeCell ref="A37:F37"/>
    <mergeCell ref="A38:F38"/>
    <mergeCell ref="I38:K39"/>
    <mergeCell ref="P38:P39"/>
    <mergeCell ref="A19:F19"/>
    <mergeCell ref="I19:K19"/>
    <mergeCell ref="A20:F20"/>
    <mergeCell ref="I20:K20"/>
    <mergeCell ref="A21:F21"/>
    <mergeCell ref="I21:K21"/>
    <mergeCell ref="A22:F22"/>
    <mergeCell ref="I22:K22"/>
    <mergeCell ref="A23:F23"/>
    <mergeCell ref="A14:F14"/>
    <mergeCell ref="I14:K14"/>
    <mergeCell ref="A15:F15"/>
    <mergeCell ref="I15:K15"/>
    <mergeCell ref="A16:F16"/>
    <mergeCell ref="I16:K16"/>
    <mergeCell ref="A17:F17"/>
    <mergeCell ref="I17:K17"/>
    <mergeCell ref="A18:F18"/>
    <mergeCell ref="I18:K18"/>
    <mergeCell ref="A9:F9"/>
    <mergeCell ref="I9:K9"/>
    <mergeCell ref="A10:F10"/>
    <mergeCell ref="I10:K10"/>
    <mergeCell ref="A11:F11"/>
    <mergeCell ref="I11:K11"/>
    <mergeCell ref="A12:F12"/>
    <mergeCell ref="I12:K12"/>
    <mergeCell ref="A13:F13"/>
    <mergeCell ref="I13:K13"/>
    <mergeCell ref="A1:K3"/>
    <mergeCell ref="L4:M4"/>
    <mergeCell ref="H5:K5"/>
    <mergeCell ref="A6:F6"/>
    <mergeCell ref="I6:K6"/>
    <mergeCell ref="A7:F7"/>
    <mergeCell ref="I7:K7"/>
    <mergeCell ref="A8:F8"/>
    <mergeCell ref="I8:K8"/>
    <mergeCell ref="A75:K75"/>
    <mergeCell ref="A71:B72"/>
    <mergeCell ref="I71:M72"/>
    <mergeCell ref="A73:B74"/>
    <mergeCell ref="I73:M73"/>
    <mergeCell ref="I74:M74"/>
    <mergeCell ref="A67:K67"/>
    <mergeCell ref="A68:B68"/>
    <mergeCell ref="I68:M68"/>
    <mergeCell ref="A69:B70"/>
    <mergeCell ref="I69:M69"/>
    <mergeCell ref="I70:M70"/>
  </mergeCells>
  <phoneticPr fontId="14"/>
  <conditionalFormatting sqref="G38:G39">
    <cfRule type="containsText" dxfId="0" priority="1" operator="containsText" text="メール依頼">
      <formula>NOT(ISERROR(SEARCH("メール依頼",G38)))</formula>
    </cfRule>
  </conditionalFormatting>
  <dataValidations count="1">
    <dataValidation imeMode="hiragana" allowBlank="1" showInputMessage="1" showErrorMessage="1" sqref="A63:B63" xr:uid="{63B980EC-D828-4080-A955-C64FA8C77BD5}"/>
  </dataValidations>
  <hyperlinks>
    <hyperlink ref="Q49" r:id="rId1" xr:uid="{3C56436D-6E3B-4703-A00A-E67927BBB8A9}"/>
  </hyperlinks>
  <printOptions horizontalCentered="1"/>
  <pageMargins left="0.11811023622047245" right="0.11811023622047245" top="0.74803149606299213" bottom="0.74803149606299213" header="0.31496062992125984" footer="0.31496062992125984"/>
  <pageSetup paperSize="9" scale="81" orientation="portrait" r:id="rId2"/>
  <colBreaks count="1" manualBreakCount="1">
    <brk id="14" max="1048575" man="1"/>
  </col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3">
    <pageSetUpPr fitToPage="1"/>
  </sheetPr>
  <dimension ref="A1:CS114"/>
  <sheetViews>
    <sheetView showGridLines="0" view="pageBreakPreview"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79"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502" t="s">
        <v>48</v>
      </c>
      <c r="AJ1" s="502"/>
      <c r="AK1" s="502"/>
      <c r="AL1" s="502"/>
      <c r="AM1" s="502"/>
      <c r="AN1" s="502"/>
      <c r="AO1" s="502"/>
      <c r="AP1" s="503">
        <f>計算書!$N$4</f>
        <v>0</v>
      </c>
      <c r="AQ1" s="504"/>
      <c r="AR1" s="504"/>
      <c r="AS1" s="504"/>
      <c r="AT1" s="504"/>
      <c r="AU1" s="504"/>
      <c r="AV1" s="504"/>
      <c r="AW1" s="504"/>
      <c r="AX1" s="504"/>
      <c r="AZ1" s="152"/>
    </row>
    <row r="2" spans="1:97" ht="18" customHeight="1">
      <c r="AI2" s="500" t="s">
        <v>75</v>
      </c>
      <c r="AJ2" s="500"/>
      <c r="AK2" s="500"/>
      <c r="AL2" s="500"/>
      <c r="AM2" s="500"/>
      <c r="AN2" s="500"/>
      <c r="AO2" s="500"/>
      <c r="AP2" s="500"/>
      <c r="AQ2" s="500"/>
      <c r="AR2" s="500"/>
      <c r="AS2" s="500"/>
      <c r="AT2" s="500"/>
      <c r="AU2" s="500"/>
      <c r="AV2" s="500"/>
      <c r="AW2" s="500"/>
      <c r="AX2" s="500"/>
      <c r="AY2" s="152" t="s">
        <v>38</v>
      </c>
      <c r="AZ2" s="158"/>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60"/>
      <c r="CL3" s="160"/>
      <c r="CM3" s="160"/>
      <c r="CN3" s="161"/>
      <c r="CO3" s="161"/>
      <c r="CP3" s="161"/>
      <c r="CQ3" s="161"/>
      <c r="CR3" s="161"/>
      <c r="CS3" s="161"/>
    </row>
    <row r="4" spans="1:97" ht="6" customHeight="1">
      <c r="A4" s="506" t="s">
        <v>0</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59"/>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c r="AZ5" s="159"/>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c r="AZ6" s="167"/>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Z7" s="167"/>
    </row>
    <row r="8" spans="1:97" ht="18" customHeight="1">
      <c r="C8" s="507">
        <f>IF(計算書!$C$51="","",計算書!$C$51)</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
        <v>210</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73"/>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73"/>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8"/>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7"/>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50</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c r="AZ21" s="180"/>
    </row>
    <row r="22" spans="1:97" s="157" customFormat="1" ht="30" customHeight="1">
      <c r="C22" s="496" t="str" cm="1">
        <f t="array" ref="C22">IFERROR(INDEX(計算書!U$7:U$44, SMALL(IF((計算書!U$7:U$44&lt;&gt;"")*(計算書!U$7:U$44&lt;&gt;0), ROW(計算書!U$7:U$44)-MIN(ROW(計算書!U$7:U$44))+1, ""), ROW(A1))), "")</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cm="1">
        <f t="array" ref="AH22">IFERROR(INDEX(計算書!V$7:V$44, SMALL(IF(計算書!V$7:V$44&lt;&gt;"", ROW(計算書!V$7:V$44)-MIN(ROW(計算書!V$7:V$44))+1, ""), ROW(A1))), "")</f>
        <v/>
      </c>
      <c r="AI22" s="497"/>
      <c r="AJ22" s="497"/>
      <c r="AK22" s="497"/>
      <c r="AL22" s="497"/>
      <c r="AM22" s="498" t="str" cm="1">
        <f t="array" ref="AM22">IFERROR(INDEX(計算書!W$7:W$44, SMALL(IF(計算書!W$7:W$44&lt;&gt;"", ROW(計算書!W$7:W$44)-MIN(ROW(計算書!W$7:W$44))+1, ""), ROW(A1))), "")</f>
        <v/>
      </c>
      <c r="AN22" s="498"/>
      <c r="AO22" s="498"/>
      <c r="AP22" s="498"/>
      <c r="AQ22" s="498"/>
      <c r="AR22" s="499" t="str" cm="1">
        <f t="array" ref="AR22">IFERROR(INDEX(計算書!X$7:X$44, SMALL(IF(計算書!X$7:X$44&lt;&gt;"", ROW(計算書!X$7:X$44)-MIN(ROW(計算書!X$7:X$44))+1, ""), ROW(A1))), "")</f>
        <v/>
      </c>
      <c r="AS22" s="499"/>
      <c r="AT22" s="499"/>
      <c r="AU22" s="499"/>
      <c r="AV22" s="499"/>
      <c r="AZ22" s="181"/>
    </row>
    <row r="23" spans="1:97" s="157" customFormat="1" ht="30" customHeight="1">
      <c r="C23" s="496" t="str" cm="1">
        <f t="array" ref="C23">IFERROR(INDEX(計算書!U$7:U$44, SMALL(IF((計算書!U$7:U$44&lt;&gt;"")*(計算書!U$7:U$44&lt;&gt;0), ROW(計算書!U$7:U$44)-MIN(ROW(計算書!U$7:U$44))+1, ""), ROW(A2))), "")</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cm="1">
        <f t="array" ref="AH23">IFERROR(INDEX(計算書!V$7:V$44, SMALL(IF(計算書!V$7:V$44&lt;&gt;"", ROW(計算書!V$7:V$44)-MIN(ROW(計算書!V$7:V$44))+1, ""), ROW(A2))), "")</f>
        <v/>
      </c>
      <c r="AI23" s="497"/>
      <c r="AJ23" s="497"/>
      <c r="AK23" s="497"/>
      <c r="AL23" s="497"/>
      <c r="AM23" s="498" t="str" cm="1">
        <f t="array" ref="AM23">IFERROR(INDEX(計算書!W$7:W$44, SMALL(IF(計算書!W$7:W$44&lt;&gt;"", ROW(計算書!W$7:W$44)-MIN(ROW(計算書!W$7:W$44))+1, ""), ROW(A2))), "")</f>
        <v/>
      </c>
      <c r="AN23" s="498"/>
      <c r="AO23" s="498"/>
      <c r="AP23" s="498"/>
      <c r="AQ23" s="498"/>
      <c r="AR23" s="499" t="str" cm="1">
        <f t="array" ref="AR23">IFERROR(INDEX(計算書!X$7:X$44, SMALL(IF(計算書!X$7:X$44&lt;&gt;"", ROW(計算書!X$7:X$44)-MIN(ROW(計算書!X$7:X$44))+1, ""), ROW(A2))), "")</f>
        <v/>
      </c>
      <c r="AS23" s="499"/>
      <c r="AT23" s="499"/>
      <c r="AU23" s="499"/>
      <c r="AV23" s="499"/>
      <c r="AZ23" s="180"/>
    </row>
    <row r="24" spans="1:97" s="157" customFormat="1" ht="30" customHeight="1">
      <c r="C24" s="496" t="str" cm="1">
        <f t="array" ref="C24">IFERROR(INDEX(計算書!U$7:U$44, SMALL(IF((計算書!U$7:U$44&lt;&gt;"")*(計算書!U$7:U$44&lt;&gt;0), ROW(計算書!U$7:U$44)-MIN(ROW(計算書!U$7:U$44))+1, ""), ROW(A3))), "")</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cm="1">
        <f t="array" ref="AH24">IFERROR(INDEX(計算書!V$7:V$44, SMALL(IF(計算書!V$7:V$44&lt;&gt;"", ROW(計算書!V$7:V$44)-MIN(ROW(計算書!V$7:V$44))+1, ""), ROW(A3))), "")</f>
        <v/>
      </c>
      <c r="AI24" s="497"/>
      <c r="AJ24" s="497"/>
      <c r="AK24" s="497"/>
      <c r="AL24" s="497"/>
      <c r="AM24" s="498" t="str" cm="1">
        <f t="array" ref="AM24">IFERROR(INDEX(計算書!W$7:W$44, SMALL(IF(計算書!W$7:W$44&lt;&gt;"", ROW(計算書!W$7:W$44)-MIN(ROW(計算書!W$7:W$44))+1, ""), ROW(A3))), "")</f>
        <v/>
      </c>
      <c r="AN24" s="498"/>
      <c r="AO24" s="498"/>
      <c r="AP24" s="498"/>
      <c r="AQ24" s="498"/>
      <c r="AR24" s="499" t="str" cm="1">
        <f t="array" ref="AR24">IFERROR(INDEX(計算書!X$7:X$44, SMALL(IF(計算書!X$7:X$44&lt;&gt;"", ROW(計算書!X$7:X$44)-MIN(ROW(計算書!X$7:X$44))+1, ""), ROW(A3))), "")</f>
        <v/>
      </c>
      <c r="AS24" s="499"/>
      <c r="AT24" s="499"/>
      <c r="AU24" s="499"/>
      <c r="AV24" s="499"/>
      <c r="AZ24" s="181"/>
    </row>
    <row r="25" spans="1:97" s="157" customFormat="1" ht="30" customHeight="1">
      <c r="C25" s="496" t="str" cm="1">
        <f t="array" ref="C25">IFERROR(INDEX(計算書!U$7:U$44, SMALL(IF((計算書!U$7:U$44&lt;&gt;"")*(計算書!U$7:U$44&lt;&gt;0), ROW(計算書!U$7:U$44)-MIN(ROW(計算書!U$7:U$44))+1, ""), ROW(A4))), "")</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cm="1">
        <f t="array" ref="AH25">IFERROR(INDEX(計算書!V$7:V$44, SMALL(IF(計算書!V$7:V$44&lt;&gt;"", ROW(計算書!V$7:V$44)-MIN(ROW(計算書!V$7:V$44))+1, ""), ROW(A4))), "")</f>
        <v/>
      </c>
      <c r="AI25" s="497"/>
      <c r="AJ25" s="497"/>
      <c r="AK25" s="497"/>
      <c r="AL25" s="497"/>
      <c r="AM25" s="498" t="str" cm="1">
        <f t="array" ref="AM25">IFERROR(INDEX(計算書!W$7:W$44, SMALL(IF(計算書!W$7:W$44&lt;&gt;"", ROW(計算書!W$7:W$44)-MIN(ROW(計算書!W$7:W$44))+1, ""), ROW(A4))), "")</f>
        <v/>
      </c>
      <c r="AN25" s="498"/>
      <c r="AO25" s="498"/>
      <c r="AP25" s="498"/>
      <c r="AQ25" s="498"/>
      <c r="AR25" s="499" t="str" cm="1">
        <f t="array" ref="AR25">IFERROR(INDEX(計算書!X$7:X$44, SMALL(IF(計算書!X$7:X$44&lt;&gt;"", ROW(計算書!X$7:X$44)-MIN(ROW(計算書!X$7:X$44))+1, ""), ROW(A4))), "")</f>
        <v/>
      </c>
      <c r="AS25" s="499"/>
      <c r="AT25" s="499"/>
      <c r="AU25" s="499"/>
      <c r="AV25" s="499"/>
      <c r="AZ25" s="181"/>
    </row>
    <row r="26" spans="1:97" s="157" customFormat="1" ht="30" customHeight="1">
      <c r="C26" s="496" t="str" cm="1">
        <f t="array" ref="C26">IFERROR(INDEX(計算書!U$7:U$44, SMALL(IF((計算書!U$7:U$44&lt;&gt;"")*(計算書!U$7:U$44&lt;&gt;0), ROW(計算書!U$7:U$44)-MIN(ROW(計算書!U$7:U$44))+1, ""), ROW(A5))), "")</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cm="1">
        <f t="array" ref="AH26">IFERROR(INDEX(計算書!V$7:V$44, SMALL(IF(計算書!V$7:V$44&lt;&gt;"", ROW(計算書!V$7:V$44)-MIN(ROW(計算書!V$7:V$44))+1, ""), ROW(A5))), "")</f>
        <v/>
      </c>
      <c r="AI26" s="497"/>
      <c r="AJ26" s="497"/>
      <c r="AK26" s="497"/>
      <c r="AL26" s="497"/>
      <c r="AM26" s="498" t="str" cm="1">
        <f t="array" ref="AM26">IFERROR(INDEX(計算書!W$7:W$44, SMALL(IF(計算書!W$7:W$44&lt;&gt;"", ROW(計算書!W$7:W$44)-MIN(ROW(計算書!W$7:W$44))+1, ""), ROW(A5))), "")</f>
        <v/>
      </c>
      <c r="AN26" s="498"/>
      <c r="AO26" s="498"/>
      <c r="AP26" s="498"/>
      <c r="AQ26" s="498"/>
      <c r="AR26" s="499" t="str" cm="1">
        <f t="array" ref="AR26">IFERROR(INDEX(計算書!X$7:X$44, SMALL(IF(計算書!X$7:X$44&lt;&gt;"", ROW(計算書!X$7:X$44)-MIN(ROW(計算書!X$7:X$44))+1, ""), ROW(A5))), "")</f>
        <v/>
      </c>
      <c r="AS26" s="499"/>
      <c r="AT26" s="499"/>
      <c r="AU26" s="499"/>
      <c r="AV26" s="499"/>
      <c r="AZ26" s="180"/>
    </row>
    <row r="27" spans="1:97" s="157" customFormat="1" ht="30" customHeight="1">
      <c r="C27" s="496" t="str" cm="1">
        <f t="array" ref="C27">IFERROR(INDEX(計算書!U$7:U$44, SMALL(IF((計算書!U$7:U$44&lt;&gt;"")*(計算書!U$7:U$44&lt;&gt;0), ROW(計算書!U$7:U$44)-MIN(ROW(計算書!U$7:U$44))+1, ""), ROW(A6))), "")</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cm="1">
        <f t="array" ref="AH27">IFERROR(INDEX(計算書!V$7:V$44, SMALL(IF(計算書!V$7:V$44&lt;&gt;"", ROW(計算書!V$7:V$44)-MIN(ROW(計算書!V$7:V$44))+1, ""), ROW(A6))), "")</f>
        <v/>
      </c>
      <c r="AI27" s="497"/>
      <c r="AJ27" s="497"/>
      <c r="AK27" s="497"/>
      <c r="AL27" s="497"/>
      <c r="AM27" s="498" t="str" cm="1">
        <f t="array" ref="AM27">IFERROR(INDEX(計算書!W$7:W$44, SMALL(IF(計算書!W$7:W$44&lt;&gt;"", ROW(計算書!W$7:W$44)-MIN(ROW(計算書!W$7:W$44))+1, ""), ROW(A6))), "")</f>
        <v/>
      </c>
      <c r="AN27" s="498"/>
      <c r="AO27" s="498"/>
      <c r="AP27" s="498"/>
      <c r="AQ27" s="498"/>
      <c r="AR27" s="499" t="str" cm="1">
        <f t="array" ref="AR27">IFERROR(INDEX(計算書!X$7:X$44, SMALL(IF(計算書!X$7:X$44&lt;&gt;"", ROW(計算書!X$7:X$44)-MIN(ROW(計算書!X$7:X$44))+1, ""), ROW(A6))), "")</f>
        <v/>
      </c>
      <c r="AS27" s="499"/>
      <c r="AT27" s="499"/>
      <c r="AU27" s="499"/>
      <c r="AV27" s="499"/>
      <c r="AZ27" s="180"/>
    </row>
    <row r="28" spans="1:97" s="157" customFormat="1" ht="30" customHeight="1">
      <c r="C28" s="496" t="str" cm="1">
        <f t="array" ref="C28">IFERROR(INDEX(計算書!U$7:U$44, SMALL(IF((計算書!U$7:U$44&lt;&gt;"")*(計算書!U$7:U$44&lt;&gt;0), ROW(計算書!U$7:U$44)-MIN(ROW(計算書!U$7:U$44))+1, ""), ROW(A7))), "")</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cm="1">
        <f t="array" ref="AH28">IFERROR(INDEX(計算書!V$7:V$44, SMALL(IF(計算書!V$7:V$44&lt;&gt;"", ROW(計算書!V$7:V$44)-MIN(ROW(計算書!V$7:V$44))+1, ""), ROW(A7))), "")</f>
        <v/>
      </c>
      <c r="AI28" s="497"/>
      <c r="AJ28" s="497"/>
      <c r="AK28" s="497"/>
      <c r="AL28" s="497"/>
      <c r="AM28" s="498" t="str" cm="1">
        <f t="array" ref="AM28">IFERROR(INDEX(計算書!W$7:W$44, SMALL(IF(計算書!W$7:W$44&lt;&gt;"", ROW(計算書!W$7:W$44)-MIN(ROW(計算書!W$7:W$44))+1, ""), ROW(A7))), "")</f>
        <v/>
      </c>
      <c r="AN28" s="498"/>
      <c r="AO28" s="498"/>
      <c r="AP28" s="498"/>
      <c r="AQ28" s="498"/>
      <c r="AR28" s="499" t="str" cm="1">
        <f t="array" ref="AR28">IFERROR(INDEX(計算書!X$7:X$44, SMALL(IF(計算書!X$7:X$44&lt;&gt;"", ROW(計算書!X$7:X$44)-MIN(ROW(計算書!X$7:X$44))+1, ""), ROW(A7))), "")</f>
        <v/>
      </c>
      <c r="AS28" s="499"/>
      <c r="AT28" s="499"/>
      <c r="AU28" s="499"/>
      <c r="AV28" s="499"/>
      <c r="AZ28" s="180"/>
    </row>
    <row r="29" spans="1:97" s="157" customFormat="1" ht="30" customHeight="1">
      <c r="C29" s="496" t="str" cm="1">
        <f t="array" ref="C29">IFERROR(INDEX(計算書!U$7:U$44, SMALL(IF((計算書!U$7:U$44&lt;&gt;"")*(計算書!U$7:U$44&lt;&gt;0), ROW(計算書!U$7:U$44)-MIN(ROW(計算書!U$7:U$44))+1, ""), ROW(A8))), "")</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cm="1">
        <f t="array" ref="AH29">IFERROR(INDEX(計算書!V$7:V$44, SMALL(IF(計算書!V$7:V$44&lt;&gt;"", ROW(計算書!V$7:V$44)-MIN(ROW(計算書!V$7:V$44))+1, ""), ROW(A8))), "")</f>
        <v/>
      </c>
      <c r="AI29" s="497"/>
      <c r="AJ29" s="497"/>
      <c r="AK29" s="497"/>
      <c r="AL29" s="497"/>
      <c r="AM29" s="498" t="str" cm="1">
        <f t="array" ref="AM29">IFERROR(INDEX(計算書!W$7:W$44, SMALL(IF(計算書!W$7:W$44&lt;&gt;"", ROW(計算書!W$7:W$44)-MIN(ROW(計算書!W$7:W$44))+1, ""), ROW(A8))), "")</f>
        <v/>
      </c>
      <c r="AN29" s="498"/>
      <c r="AO29" s="498"/>
      <c r="AP29" s="498"/>
      <c r="AQ29" s="498"/>
      <c r="AR29" s="499" t="str" cm="1">
        <f t="array" ref="AR29">IFERROR(INDEX(計算書!X$7:X$44, SMALL(IF(計算書!X$7:X$44&lt;&gt;"", ROW(計算書!X$7:X$44)-MIN(ROW(計算書!X$7:X$44))+1, ""), ROW(A8))), "")</f>
        <v/>
      </c>
      <c r="AS29" s="499"/>
      <c r="AT29" s="499"/>
      <c r="AU29" s="499"/>
      <c r="AV29" s="499"/>
      <c r="AZ29" s="180"/>
    </row>
    <row r="30" spans="1:97" s="157" customFormat="1" ht="30" customHeight="1">
      <c r="C30" s="496" t="str" cm="1">
        <f t="array" ref="C30">IFERROR(INDEX(計算書!U$7:U$44, SMALL(IF((計算書!U$7:U$44&lt;&gt;"")*(計算書!U$7:U$44&lt;&gt;0), ROW(計算書!U$7:U$44)-MIN(ROW(計算書!U$7:U$44))+1, ""), ROW(A9))), "")</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cm="1">
        <f t="array" ref="AH30">IFERROR(INDEX(計算書!V$7:V$44, SMALL(IF(計算書!V$7:V$44&lt;&gt;"", ROW(計算書!V$7:V$44)-MIN(ROW(計算書!V$7:V$44))+1, ""), ROW(A9))), "")</f>
        <v/>
      </c>
      <c r="AI30" s="497"/>
      <c r="AJ30" s="497"/>
      <c r="AK30" s="497"/>
      <c r="AL30" s="497"/>
      <c r="AM30" s="498" t="str" cm="1">
        <f t="array" ref="AM30">IFERROR(INDEX(計算書!W$7:W$44, SMALL(IF(計算書!W$7:W$44&lt;&gt;"", ROW(計算書!W$7:W$44)-MIN(ROW(計算書!W$7:W$44))+1, ""), ROW(A9))), "")</f>
        <v/>
      </c>
      <c r="AN30" s="498"/>
      <c r="AO30" s="498"/>
      <c r="AP30" s="498"/>
      <c r="AQ30" s="498"/>
      <c r="AR30" s="499" t="str" cm="1">
        <f t="array" ref="AR30">IFERROR(INDEX(計算書!X$7:X$44, SMALL(IF(計算書!X$7:X$44&lt;&gt;"", ROW(計算書!X$7:X$44)-MIN(ROW(計算書!X$7:X$44))+1, ""), ROW(A9))), "")</f>
        <v/>
      </c>
      <c r="AS30" s="499"/>
      <c r="AT30" s="499"/>
      <c r="AU30" s="499"/>
      <c r="AV30" s="499"/>
      <c r="AZ30" s="180"/>
    </row>
    <row r="31" spans="1:97" s="157" customFormat="1" ht="30" customHeight="1">
      <c r="C31" s="496" t="str" cm="1">
        <f t="array" ref="C31">IFERROR(INDEX(計算書!U$7:U$44, SMALL(IF((計算書!U$7:U$44&lt;&gt;"")*(計算書!U$7:U$44&lt;&gt;0), ROW(計算書!U$7:U$44)-MIN(ROW(計算書!U$7:U$44))+1, ""), ROW(A10))), "")</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cm="1">
        <f t="array" ref="AH31">IFERROR(INDEX(計算書!V$7:V$44, SMALL(IF(計算書!V$7:V$44&lt;&gt;"", ROW(計算書!V$7:V$44)-MIN(ROW(計算書!V$7:V$44))+1, ""), ROW(A10))), "")</f>
        <v/>
      </c>
      <c r="AI31" s="497"/>
      <c r="AJ31" s="497"/>
      <c r="AK31" s="497"/>
      <c r="AL31" s="497"/>
      <c r="AM31" s="498" t="str" cm="1">
        <f t="array" ref="AM31">IFERROR(INDEX(計算書!W$7:W$44, SMALL(IF(計算書!W$7:W$44&lt;&gt;"", ROW(計算書!W$7:W$44)-MIN(ROW(計算書!W$7:W$44))+1, ""), ROW(A10))), "")</f>
        <v/>
      </c>
      <c r="AN31" s="498"/>
      <c r="AO31" s="498"/>
      <c r="AP31" s="498"/>
      <c r="AQ31" s="498"/>
      <c r="AR31" s="499" t="str" cm="1">
        <f t="array" ref="AR31">IFERROR(INDEX(計算書!X$7:X$44, SMALL(IF(計算書!X$7:X$44&lt;&gt;"", ROW(計算書!X$7:X$44)-MIN(ROW(計算書!X$7:X$44))+1, ""), ROW(A10))), "")</f>
        <v/>
      </c>
      <c r="AS31" s="499"/>
      <c r="AT31" s="499"/>
      <c r="AU31" s="499"/>
      <c r="AV31" s="499"/>
      <c r="AZ31" s="180"/>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4"/>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3: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4" t="s">
        <v>118</v>
      </c>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3: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4"/>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3: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3:97" ht="30" customHeight="1" thickBot="1">
      <c r="H36" s="514" t="s">
        <v>56</v>
      </c>
      <c r="I36" s="514"/>
      <c r="J36" s="514"/>
      <c r="K36" s="514"/>
      <c r="L36" s="514"/>
      <c r="M36" s="514"/>
      <c r="N36" s="514"/>
      <c r="O36" s="521">
        <f t="shared" ref="O36" si="0">$AR$34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3: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73"/>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3:97" ht="18" customHeight="1">
      <c r="H38" s="157"/>
      <c r="I38" s="157"/>
      <c r="J38" s="157"/>
      <c r="K38" s="157"/>
      <c r="L38" s="157"/>
      <c r="M38" s="157"/>
      <c r="N38" s="157"/>
      <c r="O38" s="505"/>
      <c r="P38" s="505"/>
      <c r="Q38" s="505"/>
      <c r="R38" s="505"/>
      <c r="S38" s="505"/>
      <c r="T38" s="505"/>
      <c r="U38" s="505"/>
      <c r="V38" s="505"/>
      <c r="W38" s="505"/>
      <c r="X38" s="505"/>
      <c r="Y38" s="505"/>
      <c r="Z38" s="505"/>
      <c r="AA38" s="505"/>
      <c r="AB38" s="505"/>
      <c r="AC38" s="505"/>
      <c r="AD38" s="505"/>
      <c r="AE38" s="505"/>
      <c r="AF38" s="523"/>
      <c r="AG38" s="523"/>
      <c r="AH38" s="523"/>
      <c r="AI38" s="523"/>
      <c r="AJ38" s="193"/>
      <c r="AZ38" s="194"/>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6"/>
      <c r="CL38" s="197"/>
      <c r="CM38" s="197"/>
      <c r="CN38" s="197"/>
      <c r="CO38" s="197"/>
      <c r="CP38" s="197"/>
      <c r="CQ38" s="197"/>
      <c r="CR38" s="197"/>
      <c r="CS38" s="197"/>
    </row>
    <row r="39" spans="3:97" s="157" customFormat="1" ht="18" customHeight="1">
      <c r="C39" s="172" t="s">
        <v>68</v>
      </c>
      <c r="AD39" s="183"/>
      <c r="AJ39" s="183"/>
      <c r="AL39" s="183"/>
      <c r="AM39" s="198"/>
      <c r="AZ39" s="180"/>
      <c r="BF39" s="188"/>
      <c r="BK39" s="198"/>
    </row>
    <row r="40" spans="3:97" s="157" customFormat="1" ht="18" customHeight="1">
      <c r="C40" s="172" t="s">
        <v>49</v>
      </c>
      <c r="AA40" s="172" t="s">
        <v>58</v>
      </c>
      <c r="AZ40" s="199"/>
      <c r="BA40" s="200"/>
      <c r="BB40" s="200"/>
      <c r="BC40" s="200"/>
      <c r="BD40" s="200"/>
      <c r="BE40" s="200"/>
      <c r="BF40" s="200"/>
      <c r="BG40" s="200"/>
      <c r="BH40" s="200"/>
      <c r="BI40" s="200"/>
      <c r="BJ40" s="200"/>
      <c r="BK40" s="200"/>
      <c r="BL40" s="200"/>
      <c r="BM40" s="200"/>
      <c r="BN40" s="200"/>
      <c r="BO40" s="200"/>
      <c r="BP40" s="200"/>
      <c r="BQ40" s="200"/>
      <c r="BR40" s="200"/>
      <c r="BS40" s="200"/>
      <c r="BT40" s="200"/>
      <c r="BU40" s="200"/>
      <c r="BV40" s="200"/>
      <c r="BW40" s="200"/>
      <c r="BX40" s="200"/>
      <c r="BY40" s="200"/>
      <c r="BZ40" s="200"/>
      <c r="CA40" s="200"/>
      <c r="CB40" s="200"/>
      <c r="CC40" s="200"/>
      <c r="CD40" s="200"/>
      <c r="CE40" s="200"/>
      <c r="CF40" s="200"/>
      <c r="CG40" s="200"/>
      <c r="CH40" s="200"/>
      <c r="CI40" s="200"/>
      <c r="CJ40" s="200"/>
      <c r="CK40" s="200"/>
      <c r="CL40" s="200"/>
      <c r="CM40" s="200"/>
      <c r="CN40" s="200"/>
      <c r="CO40" s="200"/>
      <c r="CP40" s="200"/>
      <c r="CQ40" s="200"/>
      <c r="CR40" s="200"/>
      <c r="CS40" s="200"/>
    </row>
    <row r="41" spans="3:97" s="157" customFormat="1" ht="18" customHeight="1">
      <c r="C41" s="172"/>
      <c r="AA41" s="172"/>
      <c r="AZ41" s="201"/>
      <c r="BA41" s="200"/>
      <c r="BB41" s="200"/>
      <c r="BC41" s="200"/>
      <c r="BD41" s="200"/>
      <c r="BE41" s="200"/>
      <c r="BF41" s="200"/>
      <c r="BG41" s="200"/>
      <c r="BH41" s="200"/>
      <c r="BI41" s="200"/>
      <c r="BJ41" s="200"/>
      <c r="BK41" s="200"/>
      <c r="BL41" s="200"/>
      <c r="BM41" s="200"/>
      <c r="BN41" s="200"/>
      <c r="BO41" s="200"/>
      <c r="BP41" s="200"/>
      <c r="BQ41" s="200"/>
      <c r="BR41" s="200"/>
      <c r="BS41" s="200"/>
      <c r="BT41" s="200"/>
      <c r="BU41" s="200"/>
      <c r="BV41" s="200"/>
      <c r="BW41" s="200"/>
      <c r="BX41" s="200"/>
      <c r="BY41" s="200"/>
      <c r="BZ41" s="200"/>
      <c r="CA41" s="200"/>
      <c r="CB41" s="200"/>
      <c r="CC41" s="200"/>
      <c r="CD41" s="200"/>
      <c r="CE41" s="200"/>
      <c r="CF41" s="200"/>
      <c r="CG41" s="200"/>
      <c r="CH41" s="200"/>
      <c r="CI41" s="200"/>
      <c r="CJ41" s="200"/>
      <c r="CK41" s="200"/>
      <c r="CL41" s="200"/>
      <c r="CM41" s="200"/>
      <c r="CN41" s="200"/>
      <c r="CO41" s="200"/>
      <c r="CP41" s="200"/>
      <c r="CQ41" s="200"/>
      <c r="CR41" s="200"/>
      <c r="CS41" s="200"/>
    </row>
    <row r="42" spans="3:97" s="157" customFormat="1" ht="51" customHeight="1">
      <c r="C42" s="517" t="s">
        <v>180</v>
      </c>
      <c r="D42" s="518"/>
      <c r="E42" s="518"/>
      <c r="F42" s="518"/>
      <c r="G42" s="518"/>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202"/>
      <c r="AZ42" s="184"/>
      <c r="BA42" s="185"/>
      <c r="BB42" s="185"/>
      <c r="BC42" s="185"/>
      <c r="BD42" s="185"/>
      <c r="BE42" s="185"/>
      <c r="BF42" s="185"/>
      <c r="BG42" s="185"/>
      <c r="BH42" s="185"/>
      <c r="BI42" s="185"/>
      <c r="BJ42" s="185"/>
      <c r="BK42" s="185"/>
      <c r="BL42" s="185"/>
      <c r="BM42" s="185"/>
      <c r="BN42" s="185"/>
      <c r="BO42" s="185"/>
      <c r="BP42" s="185"/>
      <c r="BQ42" s="185"/>
      <c r="BR42" s="185"/>
      <c r="BS42" s="185"/>
      <c r="BT42" s="185"/>
      <c r="BU42" s="185"/>
      <c r="BV42" s="185"/>
      <c r="BW42" s="185"/>
      <c r="BX42" s="185"/>
      <c r="BY42" s="185"/>
      <c r="BZ42" s="185"/>
      <c r="CA42" s="185"/>
      <c r="CB42" s="185"/>
      <c r="CC42" s="185"/>
      <c r="CD42" s="185"/>
      <c r="CE42" s="185"/>
      <c r="CF42" s="185"/>
      <c r="CG42" s="185"/>
      <c r="CH42" s="185"/>
      <c r="CI42" s="185"/>
      <c r="CJ42" s="185"/>
      <c r="CK42" s="186"/>
      <c r="CL42" s="186"/>
      <c r="CM42" s="186"/>
      <c r="CN42" s="187"/>
      <c r="CO42" s="187"/>
      <c r="CP42" s="187"/>
      <c r="CQ42" s="187"/>
      <c r="CR42" s="187"/>
      <c r="CS42" s="187"/>
    </row>
    <row r="43" spans="3:97" s="157" customFormat="1" ht="18" customHeight="1">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Z43" s="184"/>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6"/>
      <c r="CL43" s="186"/>
      <c r="CM43" s="186"/>
      <c r="CN43" s="187"/>
      <c r="CO43" s="187"/>
      <c r="CP43" s="187"/>
      <c r="CQ43" s="187"/>
      <c r="CR43" s="187"/>
      <c r="CS43" s="187"/>
    </row>
    <row r="44" spans="3:97" s="157" customFormat="1" ht="18" customHeight="1">
      <c r="C44" s="524" t="s">
        <v>70</v>
      </c>
      <c r="D44" s="524"/>
      <c r="E44" s="524"/>
      <c r="F44" s="524"/>
      <c r="G44" s="524"/>
      <c r="H44" s="524"/>
      <c r="I44" s="524"/>
      <c r="J44" s="524"/>
      <c r="K44" s="524"/>
      <c r="L44" s="524"/>
      <c r="M44" s="525" t="str">
        <f>"[ " &amp; 計算書!$N$4 &amp; " ]"</f>
        <v>[  ]</v>
      </c>
      <c r="N44" s="525"/>
      <c r="O44" s="525"/>
      <c r="P44" s="525"/>
      <c r="Q44" s="525"/>
      <c r="R44" s="525"/>
      <c r="S44" s="526" t="s">
        <v>69</v>
      </c>
      <c r="T44" s="526"/>
      <c r="U44" s="526"/>
      <c r="V44" s="526"/>
      <c r="W44" s="526"/>
      <c r="X44" s="526"/>
      <c r="Y44" s="526"/>
      <c r="Z44" s="526"/>
      <c r="AA44" s="526"/>
      <c r="AB44" s="526"/>
      <c r="AC44" s="526"/>
      <c r="AD44" s="526"/>
      <c r="AE44" s="526"/>
      <c r="AF44" s="526"/>
      <c r="AG44" s="526"/>
      <c r="AH44" s="526"/>
      <c r="AI44" s="529">
        <f>計算書!$N$4</f>
        <v>0</v>
      </c>
      <c r="AJ44" s="530"/>
      <c r="AK44" s="530"/>
      <c r="AL44" s="531" t="s">
        <v>126</v>
      </c>
      <c r="AM44" s="531"/>
      <c r="AN44" s="531"/>
      <c r="AO44" s="531"/>
      <c r="AP44" s="531"/>
      <c r="AQ44" s="531"/>
      <c r="AR44" s="531"/>
      <c r="AS44" s="531"/>
      <c r="AT44" s="531"/>
      <c r="AU44" s="531"/>
      <c r="AV44" s="531"/>
      <c r="AW44" s="202"/>
      <c r="AZ44" s="184"/>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5"/>
      <c r="CA44" s="185"/>
      <c r="CB44" s="185"/>
      <c r="CC44" s="185"/>
      <c r="CD44" s="185"/>
      <c r="CE44" s="185"/>
      <c r="CF44" s="185"/>
      <c r="CG44" s="185"/>
      <c r="CH44" s="185"/>
      <c r="CI44" s="185"/>
      <c r="CJ44" s="185"/>
      <c r="CK44" s="186"/>
      <c r="CL44" s="186"/>
      <c r="CM44" s="186"/>
      <c r="CN44" s="187"/>
      <c r="CO44" s="187"/>
      <c r="CP44" s="187"/>
      <c r="CQ44" s="187"/>
      <c r="CR44" s="187"/>
      <c r="CS44" s="187"/>
    </row>
    <row r="45" spans="3:97" s="157" customFormat="1" ht="18" customHeight="1">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Z45" s="184"/>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6"/>
      <c r="CL45" s="186"/>
      <c r="CM45" s="186"/>
      <c r="CN45" s="187"/>
      <c r="CO45" s="187"/>
      <c r="CP45" s="187"/>
      <c r="CQ45" s="187"/>
      <c r="CR45" s="187"/>
      <c r="CS45" s="187"/>
    </row>
    <row r="46" spans="3:97" ht="18" customHeight="1">
      <c r="C46" s="157" t="s">
        <v>59</v>
      </c>
      <c r="N46" s="188"/>
      <c r="O46" s="157"/>
      <c r="P46" s="157"/>
      <c r="Q46" s="157"/>
      <c r="R46" s="157"/>
      <c r="S46" s="157"/>
      <c r="T46" s="157"/>
      <c r="U46" s="157"/>
      <c r="V46" s="157"/>
      <c r="W46" s="157"/>
      <c r="X46" s="157"/>
      <c r="Y46" s="157"/>
      <c r="Z46" s="157"/>
      <c r="AA46" s="157"/>
      <c r="AB46" s="183"/>
      <c r="AH46" s="183"/>
      <c r="AI46" s="157"/>
      <c r="AJ46" s="183"/>
      <c r="AK46" s="519"/>
      <c r="AL46" s="505"/>
      <c r="AM46" s="505"/>
      <c r="AN46" s="505"/>
      <c r="AO46" s="505"/>
      <c r="AP46" s="505"/>
      <c r="AQ46" s="505"/>
      <c r="AR46" s="505"/>
      <c r="AS46" s="505"/>
      <c r="BF46" s="203"/>
      <c r="BK46" s="203"/>
    </row>
    <row r="47" spans="3:97" ht="18" customHeight="1">
      <c r="BF47" s="203"/>
      <c r="BK47" s="203"/>
    </row>
    <row r="48" spans="3:97" ht="18" customHeight="1">
      <c r="BF48" s="203"/>
    </row>
    <row r="49" spans="58:58" ht="18" customHeight="1">
      <c r="BF49" s="203"/>
    </row>
    <row r="50" spans="58:58" ht="18" customHeight="1">
      <c r="BF50" s="203"/>
    </row>
    <row r="51" spans="58:58" ht="18" customHeight="1"/>
    <row r="52" spans="58:58" ht="18" customHeight="1"/>
    <row r="53" spans="58:58" ht="18" customHeight="1"/>
    <row r="54" spans="58:58" ht="18" customHeight="1"/>
    <row r="55" spans="58:58" ht="18" customHeight="1"/>
    <row r="56" spans="58:58" ht="18" customHeight="1"/>
    <row r="57" spans="58:58" ht="18" customHeight="1"/>
    <row r="58" spans="58:58" ht="18" customHeight="1"/>
    <row r="59" spans="58:58" ht="18" customHeight="1"/>
    <row r="60" spans="58:58" ht="18" customHeight="1"/>
    <row r="61" spans="58:58" ht="18" customHeight="1"/>
    <row r="62" spans="58:58" ht="18" customHeight="1"/>
    <row r="63" spans="58:58" ht="18" customHeight="1"/>
    <row r="64" spans="58:5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sheetData>
  <sheetProtection algorithmName="SHA-512" hashValue="1a1WCDOP3K1anFsZjfuWEG+HV8K/VVTKZb5AZgYA5gGzkLMNht2W0r9tthwBHrDp9uisSuFC3P0VYVg6qj4xYQ==" saltValue="czNmZYdf2ouvyUkEsItCMQ==" spinCount="100000" sheet="1" objects="1" scenarios="1"/>
  <mergeCells count="78">
    <mergeCell ref="V9:X10"/>
    <mergeCell ref="AR24:AV24"/>
    <mergeCell ref="AI44:AK44"/>
    <mergeCell ref="AL44:AV44"/>
    <mergeCell ref="C25:AG25"/>
    <mergeCell ref="AH25:AL25"/>
    <mergeCell ref="AM25:AQ25"/>
    <mergeCell ref="AR25:AV25"/>
    <mergeCell ref="C30:AG30"/>
    <mergeCell ref="AH30:AL30"/>
    <mergeCell ref="AM30:AQ30"/>
    <mergeCell ref="AR30:AV30"/>
    <mergeCell ref="C26:AG26"/>
    <mergeCell ref="AH26:AL26"/>
    <mergeCell ref="AM26:AQ26"/>
    <mergeCell ref="AR26:AV26"/>
    <mergeCell ref="C42:AV42"/>
    <mergeCell ref="AK46:AS46"/>
    <mergeCell ref="AH34:AQ34"/>
    <mergeCell ref="AR34:AV34"/>
    <mergeCell ref="BA34:BO34"/>
    <mergeCell ref="AZ35:BQ35"/>
    <mergeCell ref="O36:AJ36"/>
    <mergeCell ref="AZ36:BQ36"/>
    <mergeCell ref="O37:AE37"/>
    <mergeCell ref="AF37:AI37"/>
    <mergeCell ref="O38:AE38"/>
    <mergeCell ref="AF38:AI38"/>
    <mergeCell ref="C44:L44"/>
    <mergeCell ref="M44:R44"/>
    <mergeCell ref="S44:AH44"/>
    <mergeCell ref="C31:AG31"/>
    <mergeCell ref="AH31:AL31"/>
    <mergeCell ref="AH33:AQ33"/>
    <mergeCell ref="H36:N36"/>
    <mergeCell ref="AR31:AV31"/>
    <mergeCell ref="AH32:AQ32"/>
    <mergeCell ref="AR32:AV32"/>
    <mergeCell ref="C17:AL17"/>
    <mergeCell ref="A19:AX19"/>
    <mergeCell ref="C21:AG21"/>
    <mergeCell ref="AH21:AL21"/>
    <mergeCell ref="AM21:AQ21"/>
    <mergeCell ref="AR21:AV21"/>
    <mergeCell ref="AH23:AL23"/>
    <mergeCell ref="AM23:AQ23"/>
    <mergeCell ref="AR23:AV23"/>
    <mergeCell ref="C24:AG24"/>
    <mergeCell ref="AH24:AL24"/>
    <mergeCell ref="AM24:AQ24"/>
    <mergeCell ref="AI2:AX2"/>
    <mergeCell ref="AR33:AV33"/>
    <mergeCell ref="BA33:BO33"/>
    <mergeCell ref="AI1:AO1"/>
    <mergeCell ref="AP1:AX1"/>
    <mergeCell ref="AR3:AT3"/>
    <mergeCell ref="A4:AX6"/>
    <mergeCell ref="C22:AG22"/>
    <mergeCell ref="AH22:AL22"/>
    <mergeCell ref="AM22:AQ22"/>
    <mergeCell ref="AR22:AV22"/>
    <mergeCell ref="C8:U10"/>
    <mergeCell ref="AA12:AV12"/>
    <mergeCell ref="AA13:AV13"/>
    <mergeCell ref="AM31:AQ31"/>
    <mergeCell ref="C23:AG23"/>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2">
    <dataValidation type="list" allowBlank="1" showInputMessage="1" showErrorMessage="1" sqref="WWP983069:WWT983071 AH65565:AL65567 KD65565:KH65567 TZ65565:UD65567 ADV65565:ADZ65567 ANR65565:ANV65567 AXN65565:AXR65567 BHJ65565:BHN65567 BRF65565:BRJ65567 CBB65565:CBF65567 CKX65565:CLB65567 CUT65565:CUX65567 DEP65565:DET65567 DOL65565:DOP65567 DYH65565:DYL65567 EID65565:EIH65567 ERZ65565:ESD65567 FBV65565:FBZ65567 FLR65565:FLV65567 FVN65565:FVR65567 GFJ65565:GFN65567 GPF65565:GPJ65567 GZB65565:GZF65567 HIX65565:HJB65567 HST65565:HSX65567 ICP65565:ICT65567 IML65565:IMP65567 IWH65565:IWL65567 JGD65565:JGH65567 JPZ65565:JQD65567 JZV65565:JZZ65567 KJR65565:KJV65567 KTN65565:KTR65567 LDJ65565:LDN65567 LNF65565:LNJ65567 LXB65565:LXF65567 MGX65565:MHB65567 MQT65565:MQX65567 NAP65565:NAT65567 NKL65565:NKP65567 NUH65565:NUL65567 OED65565:OEH65567 ONZ65565:OOD65567 OXV65565:OXZ65567 PHR65565:PHV65567 PRN65565:PRR65567 QBJ65565:QBN65567 QLF65565:QLJ65567 QVB65565:QVF65567 REX65565:RFB65567 ROT65565:ROX65567 RYP65565:RYT65567 SIL65565:SIP65567 SSH65565:SSL65567 TCD65565:TCH65567 TLZ65565:TMD65567 TVV65565:TVZ65567 UFR65565:UFV65567 UPN65565:UPR65567 UZJ65565:UZN65567 VJF65565:VJJ65567 VTB65565:VTF65567 WCX65565:WDB65567 WMT65565:WMX65567 WWP65565:WWT65567 AH131101:AL131103 KD131101:KH131103 TZ131101:UD131103 ADV131101:ADZ131103 ANR131101:ANV131103 AXN131101:AXR131103 BHJ131101:BHN131103 BRF131101:BRJ131103 CBB131101:CBF131103 CKX131101:CLB131103 CUT131101:CUX131103 DEP131101:DET131103 DOL131101:DOP131103 DYH131101:DYL131103 EID131101:EIH131103 ERZ131101:ESD131103 FBV131101:FBZ131103 FLR131101:FLV131103 FVN131101:FVR131103 GFJ131101:GFN131103 GPF131101:GPJ131103 GZB131101:GZF131103 HIX131101:HJB131103 HST131101:HSX131103 ICP131101:ICT131103 IML131101:IMP131103 IWH131101:IWL131103 JGD131101:JGH131103 JPZ131101:JQD131103 JZV131101:JZZ131103 KJR131101:KJV131103 KTN131101:KTR131103 LDJ131101:LDN131103 LNF131101:LNJ131103 LXB131101:LXF131103 MGX131101:MHB131103 MQT131101:MQX131103 NAP131101:NAT131103 NKL131101:NKP131103 NUH131101:NUL131103 OED131101:OEH131103 ONZ131101:OOD131103 OXV131101:OXZ131103 PHR131101:PHV131103 PRN131101:PRR131103 QBJ131101:QBN131103 QLF131101:QLJ131103 QVB131101:QVF131103 REX131101:RFB131103 ROT131101:ROX131103 RYP131101:RYT131103 SIL131101:SIP131103 SSH131101:SSL131103 TCD131101:TCH131103 TLZ131101:TMD131103 TVV131101:TVZ131103 UFR131101:UFV131103 UPN131101:UPR131103 UZJ131101:UZN131103 VJF131101:VJJ131103 VTB131101:VTF131103 WCX131101:WDB131103 WMT131101:WMX131103 WWP131101:WWT131103 AH196637:AL196639 KD196637:KH196639 TZ196637:UD196639 ADV196637:ADZ196639 ANR196637:ANV196639 AXN196637:AXR196639 BHJ196637:BHN196639 BRF196637:BRJ196639 CBB196637:CBF196639 CKX196637:CLB196639 CUT196637:CUX196639 DEP196637:DET196639 DOL196637:DOP196639 DYH196637:DYL196639 EID196637:EIH196639 ERZ196637:ESD196639 FBV196637:FBZ196639 FLR196637:FLV196639 FVN196637:FVR196639 GFJ196637:GFN196639 GPF196637:GPJ196639 GZB196637:GZF196639 HIX196637:HJB196639 HST196637:HSX196639 ICP196637:ICT196639 IML196637:IMP196639 IWH196637:IWL196639 JGD196637:JGH196639 JPZ196637:JQD196639 JZV196637:JZZ196639 KJR196637:KJV196639 KTN196637:KTR196639 LDJ196637:LDN196639 LNF196637:LNJ196639 LXB196637:LXF196639 MGX196637:MHB196639 MQT196637:MQX196639 NAP196637:NAT196639 NKL196637:NKP196639 NUH196637:NUL196639 OED196637:OEH196639 ONZ196637:OOD196639 OXV196637:OXZ196639 PHR196637:PHV196639 PRN196637:PRR196639 QBJ196637:QBN196639 QLF196637:QLJ196639 QVB196637:QVF196639 REX196637:RFB196639 ROT196637:ROX196639 RYP196637:RYT196639 SIL196637:SIP196639 SSH196637:SSL196639 TCD196637:TCH196639 TLZ196637:TMD196639 TVV196637:TVZ196639 UFR196637:UFV196639 UPN196637:UPR196639 UZJ196637:UZN196639 VJF196637:VJJ196639 VTB196637:VTF196639 WCX196637:WDB196639 WMT196637:WMX196639 WWP196637:WWT196639 AH262173:AL262175 KD262173:KH262175 TZ262173:UD262175 ADV262173:ADZ262175 ANR262173:ANV262175 AXN262173:AXR262175 BHJ262173:BHN262175 BRF262173:BRJ262175 CBB262173:CBF262175 CKX262173:CLB262175 CUT262173:CUX262175 DEP262173:DET262175 DOL262173:DOP262175 DYH262173:DYL262175 EID262173:EIH262175 ERZ262173:ESD262175 FBV262173:FBZ262175 FLR262173:FLV262175 FVN262173:FVR262175 GFJ262173:GFN262175 GPF262173:GPJ262175 GZB262173:GZF262175 HIX262173:HJB262175 HST262173:HSX262175 ICP262173:ICT262175 IML262173:IMP262175 IWH262173:IWL262175 JGD262173:JGH262175 JPZ262173:JQD262175 JZV262173:JZZ262175 KJR262173:KJV262175 KTN262173:KTR262175 LDJ262173:LDN262175 LNF262173:LNJ262175 LXB262173:LXF262175 MGX262173:MHB262175 MQT262173:MQX262175 NAP262173:NAT262175 NKL262173:NKP262175 NUH262173:NUL262175 OED262173:OEH262175 ONZ262173:OOD262175 OXV262173:OXZ262175 PHR262173:PHV262175 PRN262173:PRR262175 QBJ262173:QBN262175 QLF262173:QLJ262175 QVB262173:QVF262175 REX262173:RFB262175 ROT262173:ROX262175 RYP262173:RYT262175 SIL262173:SIP262175 SSH262173:SSL262175 TCD262173:TCH262175 TLZ262173:TMD262175 TVV262173:TVZ262175 UFR262173:UFV262175 UPN262173:UPR262175 UZJ262173:UZN262175 VJF262173:VJJ262175 VTB262173:VTF262175 WCX262173:WDB262175 WMT262173:WMX262175 WWP262173:WWT262175 AH327709:AL327711 KD327709:KH327711 TZ327709:UD327711 ADV327709:ADZ327711 ANR327709:ANV327711 AXN327709:AXR327711 BHJ327709:BHN327711 BRF327709:BRJ327711 CBB327709:CBF327711 CKX327709:CLB327711 CUT327709:CUX327711 DEP327709:DET327711 DOL327709:DOP327711 DYH327709:DYL327711 EID327709:EIH327711 ERZ327709:ESD327711 FBV327709:FBZ327711 FLR327709:FLV327711 FVN327709:FVR327711 GFJ327709:GFN327711 GPF327709:GPJ327711 GZB327709:GZF327711 HIX327709:HJB327711 HST327709:HSX327711 ICP327709:ICT327711 IML327709:IMP327711 IWH327709:IWL327711 JGD327709:JGH327711 JPZ327709:JQD327711 JZV327709:JZZ327711 KJR327709:KJV327711 KTN327709:KTR327711 LDJ327709:LDN327711 LNF327709:LNJ327711 LXB327709:LXF327711 MGX327709:MHB327711 MQT327709:MQX327711 NAP327709:NAT327711 NKL327709:NKP327711 NUH327709:NUL327711 OED327709:OEH327711 ONZ327709:OOD327711 OXV327709:OXZ327711 PHR327709:PHV327711 PRN327709:PRR327711 QBJ327709:QBN327711 QLF327709:QLJ327711 QVB327709:QVF327711 REX327709:RFB327711 ROT327709:ROX327711 RYP327709:RYT327711 SIL327709:SIP327711 SSH327709:SSL327711 TCD327709:TCH327711 TLZ327709:TMD327711 TVV327709:TVZ327711 UFR327709:UFV327711 UPN327709:UPR327711 UZJ327709:UZN327711 VJF327709:VJJ327711 VTB327709:VTF327711 WCX327709:WDB327711 WMT327709:WMX327711 WWP327709:WWT327711 AH393245:AL393247 KD393245:KH393247 TZ393245:UD393247 ADV393245:ADZ393247 ANR393245:ANV393247 AXN393245:AXR393247 BHJ393245:BHN393247 BRF393245:BRJ393247 CBB393245:CBF393247 CKX393245:CLB393247 CUT393245:CUX393247 DEP393245:DET393247 DOL393245:DOP393247 DYH393245:DYL393247 EID393245:EIH393247 ERZ393245:ESD393247 FBV393245:FBZ393247 FLR393245:FLV393247 FVN393245:FVR393247 GFJ393245:GFN393247 GPF393245:GPJ393247 GZB393245:GZF393247 HIX393245:HJB393247 HST393245:HSX393247 ICP393245:ICT393247 IML393245:IMP393247 IWH393245:IWL393247 JGD393245:JGH393247 JPZ393245:JQD393247 JZV393245:JZZ393247 KJR393245:KJV393247 KTN393245:KTR393247 LDJ393245:LDN393247 LNF393245:LNJ393247 LXB393245:LXF393247 MGX393245:MHB393247 MQT393245:MQX393247 NAP393245:NAT393247 NKL393245:NKP393247 NUH393245:NUL393247 OED393245:OEH393247 ONZ393245:OOD393247 OXV393245:OXZ393247 PHR393245:PHV393247 PRN393245:PRR393247 QBJ393245:QBN393247 QLF393245:QLJ393247 QVB393245:QVF393247 REX393245:RFB393247 ROT393245:ROX393247 RYP393245:RYT393247 SIL393245:SIP393247 SSH393245:SSL393247 TCD393245:TCH393247 TLZ393245:TMD393247 TVV393245:TVZ393247 UFR393245:UFV393247 UPN393245:UPR393247 UZJ393245:UZN393247 VJF393245:VJJ393247 VTB393245:VTF393247 WCX393245:WDB393247 WMT393245:WMX393247 WWP393245:WWT393247 AH458781:AL458783 KD458781:KH458783 TZ458781:UD458783 ADV458781:ADZ458783 ANR458781:ANV458783 AXN458781:AXR458783 BHJ458781:BHN458783 BRF458781:BRJ458783 CBB458781:CBF458783 CKX458781:CLB458783 CUT458781:CUX458783 DEP458781:DET458783 DOL458781:DOP458783 DYH458781:DYL458783 EID458781:EIH458783 ERZ458781:ESD458783 FBV458781:FBZ458783 FLR458781:FLV458783 FVN458781:FVR458783 GFJ458781:GFN458783 GPF458781:GPJ458783 GZB458781:GZF458783 HIX458781:HJB458783 HST458781:HSX458783 ICP458781:ICT458783 IML458781:IMP458783 IWH458781:IWL458783 JGD458781:JGH458783 JPZ458781:JQD458783 JZV458781:JZZ458783 KJR458781:KJV458783 KTN458781:KTR458783 LDJ458781:LDN458783 LNF458781:LNJ458783 LXB458781:LXF458783 MGX458781:MHB458783 MQT458781:MQX458783 NAP458781:NAT458783 NKL458781:NKP458783 NUH458781:NUL458783 OED458781:OEH458783 ONZ458781:OOD458783 OXV458781:OXZ458783 PHR458781:PHV458783 PRN458781:PRR458783 QBJ458781:QBN458783 QLF458781:QLJ458783 QVB458781:QVF458783 REX458781:RFB458783 ROT458781:ROX458783 RYP458781:RYT458783 SIL458781:SIP458783 SSH458781:SSL458783 TCD458781:TCH458783 TLZ458781:TMD458783 TVV458781:TVZ458783 UFR458781:UFV458783 UPN458781:UPR458783 UZJ458781:UZN458783 VJF458781:VJJ458783 VTB458781:VTF458783 WCX458781:WDB458783 WMT458781:WMX458783 WWP458781:WWT458783 AH524317:AL524319 KD524317:KH524319 TZ524317:UD524319 ADV524317:ADZ524319 ANR524317:ANV524319 AXN524317:AXR524319 BHJ524317:BHN524319 BRF524317:BRJ524319 CBB524317:CBF524319 CKX524317:CLB524319 CUT524317:CUX524319 DEP524317:DET524319 DOL524317:DOP524319 DYH524317:DYL524319 EID524317:EIH524319 ERZ524317:ESD524319 FBV524317:FBZ524319 FLR524317:FLV524319 FVN524317:FVR524319 GFJ524317:GFN524319 GPF524317:GPJ524319 GZB524317:GZF524319 HIX524317:HJB524319 HST524317:HSX524319 ICP524317:ICT524319 IML524317:IMP524319 IWH524317:IWL524319 JGD524317:JGH524319 JPZ524317:JQD524319 JZV524317:JZZ524319 KJR524317:KJV524319 KTN524317:KTR524319 LDJ524317:LDN524319 LNF524317:LNJ524319 LXB524317:LXF524319 MGX524317:MHB524319 MQT524317:MQX524319 NAP524317:NAT524319 NKL524317:NKP524319 NUH524317:NUL524319 OED524317:OEH524319 ONZ524317:OOD524319 OXV524317:OXZ524319 PHR524317:PHV524319 PRN524317:PRR524319 QBJ524317:QBN524319 QLF524317:QLJ524319 QVB524317:QVF524319 REX524317:RFB524319 ROT524317:ROX524319 RYP524317:RYT524319 SIL524317:SIP524319 SSH524317:SSL524319 TCD524317:TCH524319 TLZ524317:TMD524319 TVV524317:TVZ524319 UFR524317:UFV524319 UPN524317:UPR524319 UZJ524317:UZN524319 VJF524317:VJJ524319 VTB524317:VTF524319 WCX524317:WDB524319 WMT524317:WMX524319 WWP524317:WWT524319 AH589853:AL589855 KD589853:KH589855 TZ589853:UD589855 ADV589853:ADZ589855 ANR589853:ANV589855 AXN589853:AXR589855 BHJ589853:BHN589855 BRF589853:BRJ589855 CBB589853:CBF589855 CKX589853:CLB589855 CUT589853:CUX589855 DEP589853:DET589855 DOL589853:DOP589855 DYH589853:DYL589855 EID589853:EIH589855 ERZ589853:ESD589855 FBV589853:FBZ589855 FLR589853:FLV589855 FVN589853:FVR589855 GFJ589853:GFN589855 GPF589853:GPJ589855 GZB589853:GZF589855 HIX589853:HJB589855 HST589853:HSX589855 ICP589853:ICT589855 IML589853:IMP589855 IWH589853:IWL589855 JGD589853:JGH589855 JPZ589853:JQD589855 JZV589853:JZZ589855 KJR589853:KJV589855 KTN589853:KTR589855 LDJ589853:LDN589855 LNF589853:LNJ589855 LXB589853:LXF589855 MGX589853:MHB589855 MQT589853:MQX589855 NAP589853:NAT589855 NKL589853:NKP589855 NUH589853:NUL589855 OED589853:OEH589855 ONZ589853:OOD589855 OXV589853:OXZ589855 PHR589853:PHV589855 PRN589853:PRR589855 QBJ589853:QBN589855 QLF589853:QLJ589855 QVB589853:QVF589855 REX589853:RFB589855 ROT589853:ROX589855 RYP589853:RYT589855 SIL589853:SIP589855 SSH589853:SSL589855 TCD589853:TCH589855 TLZ589853:TMD589855 TVV589853:TVZ589855 UFR589853:UFV589855 UPN589853:UPR589855 UZJ589853:UZN589855 VJF589853:VJJ589855 VTB589853:VTF589855 WCX589853:WDB589855 WMT589853:WMX589855 WWP589853:WWT589855 AH655389:AL655391 KD655389:KH655391 TZ655389:UD655391 ADV655389:ADZ655391 ANR655389:ANV655391 AXN655389:AXR655391 BHJ655389:BHN655391 BRF655389:BRJ655391 CBB655389:CBF655391 CKX655389:CLB655391 CUT655389:CUX655391 DEP655389:DET655391 DOL655389:DOP655391 DYH655389:DYL655391 EID655389:EIH655391 ERZ655389:ESD655391 FBV655389:FBZ655391 FLR655389:FLV655391 FVN655389:FVR655391 GFJ655389:GFN655391 GPF655389:GPJ655391 GZB655389:GZF655391 HIX655389:HJB655391 HST655389:HSX655391 ICP655389:ICT655391 IML655389:IMP655391 IWH655389:IWL655391 JGD655389:JGH655391 JPZ655389:JQD655391 JZV655389:JZZ655391 KJR655389:KJV655391 KTN655389:KTR655391 LDJ655389:LDN655391 LNF655389:LNJ655391 LXB655389:LXF655391 MGX655389:MHB655391 MQT655389:MQX655391 NAP655389:NAT655391 NKL655389:NKP655391 NUH655389:NUL655391 OED655389:OEH655391 ONZ655389:OOD655391 OXV655389:OXZ655391 PHR655389:PHV655391 PRN655389:PRR655391 QBJ655389:QBN655391 QLF655389:QLJ655391 QVB655389:QVF655391 REX655389:RFB655391 ROT655389:ROX655391 RYP655389:RYT655391 SIL655389:SIP655391 SSH655389:SSL655391 TCD655389:TCH655391 TLZ655389:TMD655391 TVV655389:TVZ655391 UFR655389:UFV655391 UPN655389:UPR655391 UZJ655389:UZN655391 VJF655389:VJJ655391 VTB655389:VTF655391 WCX655389:WDB655391 WMT655389:WMX655391 WWP655389:WWT655391 AH720925:AL720927 KD720925:KH720927 TZ720925:UD720927 ADV720925:ADZ720927 ANR720925:ANV720927 AXN720925:AXR720927 BHJ720925:BHN720927 BRF720925:BRJ720927 CBB720925:CBF720927 CKX720925:CLB720927 CUT720925:CUX720927 DEP720925:DET720927 DOL720925:DOP720927 DYH720925:DYL720927 EID720925:EIH720927 ERZ720925:ESD720927 FBV720925:FBZ720927 FLR720925:FLV720927 FVN720925:FVR720927 GFJ720925:GFN720927 GPF720925:GPJ720927 GZB720925:GZF720927 HIX720925:HJB720927 HST720925:HSX720927 ICP720925:ICT720927 IML720925:IMP720927 IWH720925:IWL720927 JGD720925:JGH720927 JPZ720925:JQD720927 JZV720925:JZZ720927 KJR720925:KJV720927 KTN720925:KTR720927 LDJ720925:LDN720927 LNF720925:LNJ720927 LXB720925:LXF720927 MGX720925:MHB720927 MQT720925:MQX720927 NAP720925:NAT720927 NKL720925:NKP720927 NUH720925:NUL720927 OED720925:OEH720927 ONZ720925:OOD720927 OXV720925:OXZ720927 PHR720925:PHV720927 PRN720925:PRR720927 QBJ720925:QBN720927 QLF720925:QLJ720927 QVB720925:QVF720927 REX720925:RFB720927 ROT720925:ROX720927 RYP720925:RYT720927 SIL720925:SIP720927 SSH720925:SSL720927 TCD720925:TCH720927 TLZ720925:TMD720927 TVV720925:TVZ720927 UFR720925:UFV720927 UPN720925:UPR720927 UZJ720925:UZN720927 VJF720925:VJJ720927 VTB720925:VTF720927 WCX720925:WDB720927 WMT720925:WMX720927 WWP720925:WWT720927 AH786461:AL786463 KD786461:KH786463 TZ786461:UD786463 ADV786461:ADZ786463 ANR786461:ANV786463 AXN786461:AXR786463 BHJ786461:BHN786463 BRF786461:BRJ786463 CBB786461:CBF786463 CKX786461:CLB786463 CUT786461:CUX786463 DEP786461:DET786463 DOL786461:DOP786463 DYH786461:DYL786463 EID786461:EIH786463 ERZ786461:ESD786463 FBV786461:FBZ786463 FLR786461:FLV786463 FVN786461:FVR786463 GFJ786461:GFN786463 GPF786461:GPJ786463 GZB786461:GZF786463 HIX786461:HJB786463 HST786461:HSX786463 ICP786461:ICT786463 IML786461:IMP786463 IWH786461:IWL786463 JGD786461:JGH786463 JPZ786461:JQD786463 JZV786461:JZZ786463 KJR786461:KJV786463 KTN786461:KTR786463 LDJ786461:LDN786463 LNF786461:LNJ786463 LXB786461:LXF786463 MGX786461:MHB786463 MQT786461:MQX786463 NAP786461:NAT786463 NKL786461:NKP786463 NUH786461:NUL786463 OED786461:OEH786463 ONZ786461:OOD786463 OXV786461:OXZ786463 PHR786461:PHV786463 PRN786461:PRR786463 QBJ786461:QBN786463 QLF786461:QLJ786463 QVB786461:QVF786463 REX786461:RFB786463 ROT786461:ROX786463 RYP786461:RYT786463 SIL786461:SIP786463 SSH786461:SSL786463 TCD786461:TCH786463 TLZ786461:TMD786463 TVV786461:TVZ786463 UFR786461:UFV786463 UPN786461:UPR786463 UZJ786461:UZN786463 VJF786461:VJJ786463 VTB786461:VTF786463 WCX786461:WDB786463 WMT786461:WMX786463 WWP786461:WWT786463 AH851997:AL851999 KD851997:KH851999 TZ851997:UD851999 ADV851997:ADZ851999 ANR851997:ANV851999 AXN851997:AXR851999 BHJ851997:BHN851999 BRF851997:BRJ851999 CBB851997:CBF851999 CKX851997:CLB851999 CUT851997:CUX851999 DEP851997:DET851999 DOL851997:DOP851999 DYH851997:DYL851999 EID851997:EIH851999 ERZ851997:ESD851999 FBV851997:FBZ851999 FLR851997:FLV851999 FVN851997:FVR851999 GFJ851997:GFN851999 GPF851997:GPJ851999 GZB851997:GZF851999 HIX851997:HJB851999 HST851997:HSX851999 ICP851997:ICT851999 IML851997:IMP851999 IWH851997:IWL851999 JGD851997:JGH851999 JPZ851997:JQD851999 JZV851997:JZZ851999 KJR851997:KJV851999 KTN851997:KTR851999 LDJ851997:LDN851999 LNF851997:LNJ851999 LXB851997:LXF851999 MGX851997:MHB851999 MQT851997:MQX851999 NAP851997:NAT851999 NKL851997:NKP851999 NUH851997:NUL851999 OED851997:OEH851999 ONZ851997:OOD851999 OXV851997:OXZ851999 PHR851997:PHV851999 PRN851997:PRR851999 QBJ851997:QBN851999 QLF851997:QLJ851999 QVB851997:QVF851999 REX851997:RFB851999 ROT851997:ROX851999 RYP851997:RYT851999 SIL851997:SIP851999 SSH851997:SSL851999 TCD851997:TCH851999 TLZ851997:TMD851999 TVV851997:TVZ851999 UFR851997:UFV851999 UPN851997:UPR851999 UZJ851997:UZN851999 VJF851997:VJJ851999 VTB851997:VTF851999 WCX851997:WDB851999 WMT851997:WMX851999 WWP851997:WWT851999 AH917533:AL917535 KD917533:KH917535 TZ917533:UD917535 ADV917533:ADZ917535 ANR917533:ANV917535 AXN917533:AXR917535 BHJ917533:BHN917535 BRF917533:BRJ917535 CBB917533:CBF917535 CKX917533:CLB917535 CUT917533:CUX917535 DEP917533:DET917535 DOL917533:DOP917535 DYH917533:DYL917535 EID917533:EIH917535 ERZ917533:ESD917535 FBV917533:FBZ917535 FLR917533:FLV917535 FVN917533:FVR917535 GFJ917533:GFN917535 GPF917533:GPJ917535 GZB917533:GZF917535 HIX917533:HJB917535 HST917533:HSX917535 ICP917533:ICT917535 IML917533:IMP917535 IWH917533:IWL917535 JGD917533:JGH917535 JPZ917533:JQD917535 JZV917533:JZZ917535 KJR917533:KJV917535 KTN917533:KTR917535 LDJ917533:LDN917535 LNF917533:LNJ917535 LXB917533:LXF917535 MGX917533:MHB917535 MQT917533:MQX917535 NAP917533:NAT917535 NKL917533:NKP917535 NUH917533:NUL917535 OED917533:OEH917535 ONZ917533:OOD917535 OXV917533:OXZ917535 PHR917533:PHV917535 PRN917533:PRR917535 QBJ917533:QBN917535 QLF917533:QLJ917535 QVB917533:QVF917535 REX917533:RFB917535 ROT917533:ROX917535 RYP917533:RYT917535 SIL917533:SIP917535 SSH917533:SSL917535 TCD917533:TCH917535 TLZ917533:TMD917535 TVV917533:TVZ917535 UFR917533:UFV917535 UPN917533:UPR917535 UZJ917533:UZN917535 VJF917533:VJJ917535 VTB917533:VTF917535 WCX917533:WDB917535 WMT917533:WMX917535 WWP917533:WWT917535 AH983069:AL983071 KD983069:KH983071 TZ983069:UD983071 ADV983069:ADZ983071 ANR983069:ANV983071 AXN983069:AXR983071 BHJ983069:BHN983071 BRF983069:BRJ983071 CBB983069:CBF983071 CKX983069:CLB983071 CUT983069:CUX983071 DEP983069:DET983071 DOL983069:DOP983071 DYH983069:DYL983071 EID983069:EIH983071 ERZ983069:ESD983071 FBV983069:FBZ983071 FLR983069:FLV983071 FVN983069:FVR983071 GFJ983069:GFN983071 GPF983069:GPJ983071 GZB983069:GZF983071 HIX983069:HJB983071 HST983069:HSX983071 ICP983069:ICT983071 IML983069:IMP983071 IWH983069:IWL983071 JGD983069:JGH983071 JPZ983069:JQD983071 JZV983069:JZZ983071 KJR983069:KJV983071 KTN983069:KTR983071 LDJ983069:LDN983071 LNF983069:LNJ983071 LXB983069:LXF983071 MGX983069:MHB983071 MQT983069:MQX983071 NAP983069:NAT983071 NKL983069:NKP983071 NUH983069:NUL983071 OED983069:OEH983071 ONZ983069:OOD983071 OXV983069:OXZ983071 PHR983069:PHV983071 PRN983069:PRR983071 QBJ983069:QBN983071 QLF983069:QLJ983071 QVB983069:QVF983071 REX983069:RFB983071 ROT983069:ROX983071 RYP983069:RYT983071 SIL983069:SIP983071 SSH983069:SSL983071 TCD983069:TCH983071 TLZ983069:TMD983071 TVV983069:TVZ983071 UFR983069:UFV983071 UPN983069:UPR983071 UZJ983069:UZN983071 VJF983069:VJJ983071 VTB983069:VTF983071 WCX983069:WDB983071 WMT983069:WMX983071 KD31:KH31 WWP31:WWT31 WMT31:WMX31 WCX31:WDB31 VTB31:VTF31 VJF31:VJJ31 UZJ31:UZN31 UPN31:UPR31 UFR31:UFV31 TVV31:TVZ31 TLZ31:TMD31 TCD31:TCH31 SSH31:SSL31 SIL31:SIP31 RYP31:RYT31 ROT31:ROX31 REX31:RFB31 QVB31:QVF31 QLF31:QLJ31 QBJ31:QBN31 PRN31:PRR31 PHR31:PHV31 OXV31:OXZ31 ONZ31:OOD31 OED31:OEH31 NUH31:NUL31 NKL31:NKP31 NAP31:NAT31 MQT31:MQX31 MGX31:MHB31 LXB31:LXF31 LNF31:LNJ31 LDJ31:LDN31 KTN31:KTR31 KJR31:KJV31 JZV31:JZZ31 JPZ31:JQD31 JGD31:JGH31 IWH31:IWL31 IML31:IMP31 ICP31:ICT31 HST31:HSX31 HIX31:HJB31 GZB31:GZF31 GPF31:GPJ31 GFJ31:GFN31 FVN31:FVR31 FLR31:FLV31 FBV31:FBZ31 ERZ31:ESD31 EID31:EIH31 DYH31:DYL31 DOL31:DOP31 DEP31:DET31 CUT31:CUX31 CKX31:CLB31 CBB31:CBF31 BRF31:BRJ31 BHJ31:BHN31 AXN31:AXR31 ANR31:ANV31 ADV31:ADZ31 TZ31:UD31"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0:Y65550 JR65550:JU65550 TN65550:TQ65550 ADJ65550:ADM65550 ANF65550:ANI65550 AXB65550:AXE65550 BGX65550:BHA65550 BQT65550:BQW65550 CAP65550:CAS65550 CKL65550:CKO65550 CUH65550:CUK65550 DED65550:DEG65550 DNZ65550:DOC65550 DXV65550:DXY65550 EHR65550:EHU65550 ERN65550:ERQ65550 FBJ65550:FBM65550 FLF65550:FLI65550 FVB65550:FVE65550 GEX65550:GFA65550 GOT65550:GOW65550 GYP65550:GYS65550 HIL65550:HIO65550 HSH65550:HSK65550 ICD65550:ICG65550 ILZ65550:IMC65550 IVV65550:IVY65550 JFR65550:JFU65550 JPN65550:JPQ65550 JZJ65550:JZM65550 KJF65550:KJI65550 KTB65550:KTE65550 LCX65550:LDA65550 LMT65550:LMW65550 LWP65550:LWS65550 MGL65550:MGO65550 MQH65550:MQK65550 NAD65550:NAG65550 NJZ65550:NKC65550 NTV65550:NTY65550 ODR65550:ODU65550 ONN65550:ONQ65550 OXJ65550:OXM65550 PHF65550:PHI65550 PRB65550:PRE65550 QAX65550:QBA65550 QKT65550:QKW65550 QUP65550:QUS65550 REL65550:REO65550 ROH65550:ROK65550 RYD65550:RYG65550 SHZ65550:SIC65550 SRV65550:SRY65550 TBR65550:TBU65550 TLN65550:TLQ65550 TVJ65550:TVM65550 UFF65550:UFI65550 UPB65550:UPE65550 UYX65550:UZA65550 VIT65550:VIW65550 VSP65550:VSS65550 WCL65550:WCO65550 WMH65550:WMK65550 WWD65550:WWG65550 V131086:Y131086 JR131086:JU131086 TN131086:TQ131086 ADJ131086:ADM131086 ANF131086:ANI131086 AXB131086:AXE131086 BGX131086:BHA131086 BQT131086:BQW131086 CAP131086:CAS131086 CKL131086:CKO131086 CUH131086:CUK131086 DED131086:DEG131086 DNZ131086:DOC131086 DXV131086:DXY131086 EHR131086:EHU131086 ERN131086:ERQ131086 FBJ131086:FBM131086 FLF131086:FLI131086 FVB131086:FVE131086 GEX131086:GFA131086 GOT131086:GOW131086 GYP131086:GYS131086 HIL131086:HIO131086 HSH131086:HSK131086 ICD131086:ICG131086 ILZ131086:IMC131086 IVV131086:IVY131086 JFR131086:JFU131086 JPN131086:JPQ131086 JZJ131086:JZM131086 KJF131086:KJI131086 KTB131086:KTE131086 LCX131086:LDA131086 LMT131086:LMW131086 LWP131086:LWS131086 MGL131086:MGO131086 MQH131086:MQK131086 NAD131086:NAG131086 NJZ131086:NKC131086 NTV131086:NTY131086 ODR131086:ODU131086 ONN131086:ONQ131086 OXJ131086:OXM131086 PHF131086:PHI131086 PRB131086:PRE131086 QAX131086:QBA131086 QKT131086:QKW131086 QUP131086:QUS131086 REL131086:REO131086 ROH131086:ROK131086 RYD131086:RYG131086 SHZ131086:SIC131086 SRV131086:SRY131086 TBR131086:TBU131086 TLN131086:TLQ131086 TVJ131086:TVM131086 UFF131086:UFI131086 UPB131086:UPE131086 UYX131086:UZA131086 VIT131086:VIW131086 VSP131086:VSS131086 WCL131086:WCO131086 WMH131086:WMK131086 WWD131086:WWG131086 V196622:Y196622 JR196622:JU196622 TN196622:TQ196622 ADJ196622:ADM196622 ANF196622:ANI196622 AXB196622:AXE196622 BGX196622:BHA196622 BQT196622:BQW196622 CAP196622:CAS196622 CKL196622:CKO196622 CUH196622:CUK196622 DED196622:DEG196622 DNZ196622:DOC196622 DXV196622:DXY196622 EHR196622:EHU196622 ERN196622:ERQ196622 FBJ196622:FBM196622 FLF196622:FLI196622 FVB196622:FVE196622 GEX196622:GFA196622 GOT196622:GOW196622 GYP196622:GYS196622 HIL196622:HIO196622 HSH196622:HSK196622 ICD196622:ICG196622 ILZ196622:IMC196622 IVV196622:IVY196622 JFR196622:JFU196622 JPN196622:JPQ196622 JZJ196622:JZM196622 KJF196622:KJI196622 KTB196622:KTE196622 LCX196622:LDA196622 LMT196622:LMW196622 LWP196622:LWS196622 MGL196622:MGO196622 MQH196622:MQK196622 NAD196622:NAG196622 NJZ196622:NKC196622 NTV196622:NTY196622 ODR196622:ODU196622 ONN196622:ONQ196622 OXJ196622:OXM196622 PHF196622:PHI196622 PRB196622:PRE196622 QAX196622:QBA196622 QKT196622:QKW196622 QUP196622:QUS196622 REL196622:REO196622 ROH196622:ROK196622 RYD196622:RYG196622 SHZ196622:SIC196622 SRV196622:SRY196622 TBR196622:TBU196622 TLN196622:TLQ196622 TVJ196622:TVM196622 UFF196622:UFI196622 UPB196622:UPE196622 UYX196622:UZA196622 VIT196622:VIW196622 VSP196622:VSS196622 WCL196622:WCO196622 WMH196622:WMK196622 WWD196622:WWG196622 V262158:Y262158 JR262158:JU262158 TN262158:TQ262158 ADJ262158:ADM262158 ANF262158:ANI262158 AXB262158:AXE262158 BGX262158:BHA262158 BQT262158:BQW262158 CAP262158:CAS262158 CKL262158:CKO262158 CUH262158:CUK262158 DED262158:DEG262158 DNZ262158:DOC262158 DXV262158:DXY262158 EHR262158:EHU262158 ERN262158:ERQ262158 FBJ262158:FBM262158 FLF262158:FLI262158 FVB262158:FVE262158 GEX262158:GFA262158 GOT262158:GOW262158 GYP262158:GYS262158 HIL262158:HIO262158 HSH262158:HSK262158 ICD262158:ICG262158 ILZ262158:IMC262158 IVV262158:IVY262158 JFR262158:JFU262158 JPN262158:JPQ262158 JZJ262158:JZM262158 KJF262158:KJI262158 KTB262158:KTE262158 LCX262158:LDA262158 LMT262158:LMW262158 LWP262158:LWS262158 MGL262158:MGO262158 MQH262158:MQK262158 NAD262158:NAG262158 NJZ262158:NKC262158 NTV262158:NTY262158 ODR262158:ODU262158 ONN262158:ONQ262158 OXJ262158:OXM262158 PHF262158:PHI262158 PRB262158:PRE262158 QAX262158:QBA262158 QKT262158:QKW262158 QUP262158:QUS262158 REL262158:REO262158 ROH262158:ROK262158 RYD262158:RYG262158 SHZ262158:SIC262158 SRV262158:SRY262158 TBR262158:TBU262158 TLN262158:TLQ262158 TVJ262158:TVM262158 UFF262158:UFI262158 UPB262158:UPE262158 UYX262158:UZA262158 VIT262158:VIW262158 VSP262158:VSS262158 WCL262158:WCO262158 WMH262158:WMK262158 WWD262158:WWG262158 V327694:Y327694 JR327694:JU327694 TN327694:TQ327694 ADJ327694:ADM327694 ANF327694:ANI327694 AXB327694:AXE327694 BGX327694:BHA327694 BQT327694:BQW327694 CAP327694:CAS327694 CKL327694:CKO327694 CUH327694:CUK327694 DED327694:DEG327694 DNZ327694:DOC327694 DXV327694:DXY327694 EHR327694:EHU327694 ERN327694:ERQ327694 FBJ327694:FBM327694 FLF327694:FLI327694 FVB327694:FVE327694 GEX327694:GFA327694 GOT327694:GOW327694 GYP327694:GYS327694 HIL327694:HIO327694 HSH327694:HSK327694 ICD327694:ICG327694 ILZ327694:IMC327694 IVV327694:IVY327694 JFR327694:JFU327694 JPN327694:JPQ327694 JZJ327694:JZM327694 KJF327694:KJI327694 KTB327694:KTE327694 LCX327694:LDA327694 LMT327694:LMW327694 LWP327694:LWS327694 MGL327694:MGO327694 MQH327694:MQK327694 NAD327694:NAG327694 NJZ327694:NKC327694 NTV327694:NTY327694 ODR327694:ODU327694 ONN327694:ONQ327694 OXJ327694:OXM327694 PHF327694:PHI327694 PRB327694:PRE327694 QAX327694:QBA327694 QKT327694:QKW327694 QUP327694:QUS327694 REL327694:REO327694 ROH327694:ROK327694 RYD327694:RYG327694 SHZ327694:SIC327694 SRV327694:SRY327694 TBR327694:TBU327694 TLN327694:TLQ327694 TVJ327694:TVM327694 UFF327694:UFI327694 UPB327694:UPE327694 UYX327694:UZA327694 VIT327694:VIW327694 VSP327694:VSS327694 WCL327694:WCO327694 WMH327694:WMK327694 WWD327694:WWG327694 V393230:Y393230 JR393230:JU393230 TN393230:TQ393230 ADJ393230:ADM393230 ANF393230:ANI393230 AXB393230:AXE393230 BGX393230:BHA393230 BQT393230:BQW393230 CAP393230:CAS393230 CKL393230:CKO393230 CUH393230:CUK393230 DED393230:DEG393230 DNZ393230:DOC393230 DXV393230:DXY393230 EHR393230:EHU393230 ERN393230:ERQ393230 FBJ393230:FBM393230 FLF393230:FLI393230 FVB393230:FVE393230 GEX393230:GFA393230 GOT393230:GOW393230 GYP393230:GYS393230 HIL393230:HIO393230 HSH393230:HSK393230 ICD393230:ICG393230 ILZ393230:IMC393230 IVV393230:IVY393230 JFR393230:JFU393230 JPN393230:JPQ393230 JZJ393230:JZM393230 KJF393230:KJI393230 KTB393230:KTE393230 LCX393230:LDA393230 LMT393230:LMW393230 LWP393230:LWS393230 MGL393230:MGO393230 MQH393230:MQK393230 NAD393230:NAG393230 NJZ393230:NKC393230 NTV393230:NTY393230 ODR393230:ODU393230 ONN393230:ONQ393230 OXJ393230:OXM393230 PHF393230:PHI393230 PRB393230:PRE393230 QAX393230:QBA393230 QKT393230:QKW393230 QUP393230:QUS393230 REL393230:REO393230 ROH393230:ROK393230 RYD393230:RYG393230 SHZ393230:SIC393230 SRV393230:SRY393230 TBR393230:TBU393230 TLN393230:TLQ393230 TVJ393230:TVM393230 UFF393230:UFI393230 UPB393230:UPE393230 UYX393230:UZA393230 VIT393230:VIW393230 VSP393230:VSS393230 WCL393230:WCO393230 WMH393230:WMK393230 WWD393230:WWG393230 V458766:Y458766 JR458766:JU458766 TN458766:TQ458766 ADJ458766:ADM458766 ANF458766:ANI458766 AXB458766:AXE458766 BGX458766:BHA458766 BQT458766:BQW458766 CAP458766:CAS458766 CKL458766:CKO458766 CUH458766:CUK458766 DED458766:DEG458766 DNZ458766:DOC458766 DXV458766:DXY458766 EHR458766:EHU458766 ERN458766:ERQ458766 FBJ458766:FBM458766 FLF458766:FLI458766 FVB458766:FVE458766 GEX458766:GFA458766 GOT458766:GOW458766 GYP458766:GYS458766 HIL458766:HIO458766 HSH458766:HSK458766 ICD458766:ICG458766 ILZ458766:IMC458766 IVV458766:IVY458766 JFR458766:JFU458766 JPN458766:JPQ458766 JZJ458766:JZM458766 KJF458766:KJI458766 KTB458766:KTE458766 LCX458766:LDA458766 LMT458766:LMW458766 LWP458766:LWS458766 MGL458766:MGO458766 MQH458766:MQK458766 NAD458766:NAG458766 NJZ458766:NKC458766 NTV458766:NTY458766 ODR458766:ODU458766 ONN458766:ONQ458766 OXJ458766:OXM458766 PHF458766:PHI458766 PRB458766:PRE458766 QAX458766:QBA458766 QKT458766:QKW458766 QUP458766:QUS458766 REL458766:REO458766 ROH458766:ROK458766 RYD458766:RYG458766 SHZ458766:SIC458766 SRV458766:SRY458766 TBR458766:TBU458766 TLN458766:TLQ458766 TVJ458766:TVM458766 UFF458766:UFI458766 UPB458766:UPE458766 UYX458766:UZA458766 VIT458766:VIW458766 VSP458766:VSS458766 WCL458766:WCO458766 WMH458766:WMK458766 WWD458766:WWG458766 V524302:Y524302 JR524302:JU524302 TN524302:TQ524302 ADJ524302:ADM524302 ANF524302:ANI524302 AXB524302:AXE524302 BGX524302:BHA524302 BQT524302:BQW524302 CAP524302:CAS524302 CKL524302:CKO524302 CUH524302:CUK524302 DED524302:DEG524302 DNZ524302:DOC524302 DXV524302:DXY524302 EHR524302:EHU524302 ERN524302:ERQ524302 FBJ524302:FBM524302 FLF524302:FLI524302 FVB524302:FVE524302 GEX524302:GFA524302 GOT524302:GOW524302 GYP524302:GYS524302 HIL524302:HIO524302 HSH524302:HSK524302 ICD524302:ICG524302 ILZ524302:IMC524302 IVV524302:IVY524302 JFR524302:JFU524302 JPN524302:JPQ524302 JZJ524302:JZM524302 KJF524302:KJI524302 KTB524302:KTE524302 LCX524302:LDA524302 LMT524302:LMW524302 LWP524302:LWS524302 MGL524302:MGO524302 MQH524302:MQK524302 NAD524302:NAG524302 NJZ524302:NKC524302 NTV524302:NTY524302 ODR524302:ODU524302 ONN524302:ONQ524302 OXJ524302:OXM524302 PHF524302:PHI524302 PRB524302:PRE524302 QAX524302:QBA524302 QKT524302:QKW524302 QUP524302:QUS524302 REL524302:REO524302 ROH524302:ROK524302 RYD524302:RYG524302 SHZ524302:SIC524302 SRV524302:SRY524302 TBR524302:TBU524302 TLN524302:TLQ524302 TVJ524302:TVM524302 UFF524302:UFI524302 UPB524302:UPE524302 UYX524302:UZA524302 VIT524302:VIW524302 VSP524302:VSS524302 WCL524302:WCO524302 WMH524302:WMK524302 WWD524302:WWG524302 V589838:Y589838 JR589838:JU589838 TN589838:TQ589838 ADJ589838:ADM589838 ANF589838:ANI589838 AXB589838:AXE589838 BGX589838:BHA589838 BQT589838:BQW589838 CAP589838:CAS589838 CKL589838:CKO589838 CUH589838:CUK589838 DED589838:DEG589838 DNZ589838:DOC589838 DXV589838:DXY589838 EHR589838:EHU589838 ERN589838:ERQ589838 FBJ589838:FBM589838 FLF589838:FLI589838 FVB589838:FVE589838 GEX589838:GFA589838 GOT589838:GOW589838 GYP589838:GYS589838 HIL589838:HIO589838 HSH589838:HSK589838 ICD589838:ICG589838 ILZ589838:IMC589838 IVV589838:IVY589838 JFR589838:JFU589838 JPN589838:JPQ589838 JZJ589838:JZM589838 KJF589838:KJI589838 KTB589838:KTE589838 LCX589838:LDA589838 LMT589838:LMW589838 LWP589838:LWS589838 MGL589838:MGO589838 MQH589838:MQK589838 NAD589838:NAG589838 NJZ589838:NKC589838 NTV589838:NTY589838 ODR589838:ODU589838 ONN589838:ONQ589838 OXJ589838:OXM589838 PHF589838:PHI589838 PRB589838:PRE589838 QAX589838:QBA589838 QKT589838:QKW589838 QUP589838:QUS589838 REL589838:REO589838 ROH589838:ROK589838 RYD589838:RYG589838 SHZ589838:SIC589838 SRV589838:SRY589838 TBR589838:TBU589838 TLN589838:TLQ589838 TVJ589838:TVM589838 UFF589838:UFI589838 UPB589838:UPE589838 UYX589838:UZA589838 VIT589838:VIW589838 VSP589838:VSS589838 WCL589838:WCO589838 WMH589838:WMK589838 WWD589838:WWG589838 V655374:Y655374 JR655374:JU655374 TN655374:TQ655374 ADJ655374:ADM655374 ANF655374:ANI655374 AXB655374:AXE655374 BGX655374:BHA655374 BQT655374:BQW655374 CAP655374:CAS655374 CKL655374:CKO655374 CUH655374:CUK655374 DED655374:DEG655374 DNZ655374:DOC655374 DXV655374:DXY655374 EHR655374:EHU655374 ERN655374:ERQ655374 FBJ655374:FBM655374 FLF655374:FLI655374 FVB655374:FVE655374 GEX655374:GFA655374 GOT655374:GOW655374 GYP655374:GYS655374 HIL655374:HIO655374 HSH655374:HSK655374 ICD655374:ICG655374 ILZ655374:IMC655374 IVV655374:IVY655374 JFR655374:JFU655374 JPN655374:JPQ655374 JZJ655374:JZM655374 KJF655374:KJI655374 KTB655374:KTE655374 LCX655374:LDA655374 LMT655374:LMW655374 LWP655374:LWS655374 MGL655374:MGO655374 MQH655374:MQK655374 NAD655374:NAG655374 NJZ655374:NKC655374 NTV655374:NTY655374 ODR655374:ODU655374 ONN655374:ONQ655374 OXJ655374:OXM655374 PHF655374:PHI655374 PRB655374:PRE655374 QAX655374:QBA655374 QKT655374:QKW655374 QUP655374:QUS655374 REL655374:REO655374 ROH655374:ROK655374 RYD655374:RYG655374 SHZ655374:SIC655374 SRV655374:SRY655374 TBR655374:TBU655374 TLN655374:TLQ655374 TVJ655374:TVM655374 UFF655374:UFI655374 UPB655374:UPE655374 UYX655374:UZA655374 VIT655374:VIW655374 VSP655374:VSS655374 WCL655374:WCO655374 WMH655374:WMK655374 WWD655374:WWG655374 V720910:Y720910 JR720910:JU720910 TN720910:TQ720910 ADJ720910:ADM720910 ANF720910:ANI720910 AXB720910:AXE720910 BGX720910:BHA720910 BQT720910:BQW720910 CAP720910:CAS720910 CKL720910:CKO720910 CUH720910:CUK720910 DED720910:DEG720910 DNZ720910:DOC720910 DXV720910:DXY720910 EHR720910:EHU720910 ERN720910:ERQ720910 FBJ720910:FBM720910 FLF720910:FLI720910 FVB720910:FVE720910 GEX720910:GFA720910 GOT720910:GOW720910 GYP720910:GYS720910 HIL720910:HIO720910 HSH720910:HSK720910 ICD720910:ICG720910 ILZ720910:IMC720910 IVV720910:IVY720910 JFR720910:JFU720910 JPN720910:JPQ720910 JZJ720910:JZM720910 KJF720910:KJI720910 KTB720910:KTE720910 LCX720910:LDA720910 LMT720910:LMW720910 LWP720910:LWS720910 MGL720910:MGO720910 MQH720910:MQK720910 NAD720910:NAG720910 NJZ720910:NKC720910 NTV720910:NTY720910 ODR720910:ODU720910 ONN720910:ONQ720910 OXJ720910:OXM720910 PHF720910:PHI720910 PRB720910:PRE720910 QAX720910:QBA720910 QKT720910:QKW720910 QUP720910:QUS720910 REL720910:REO720910 ROH720910:ROK720910 RYD720910:RYG720910 SHZ720910:SIC720910 SRV720910:SRY720910 TBR720910:TBU720910 TLN720910:TLQ720910 TVJ720910:TVM720910 UFF720910:UFI720910 UPB720910:UPE720910 UYX720910:UZA720910 VIT720910:VIW720910 VSP720910:VSS720910 WCL720910:WCO720910 WMH720910:WMK720910 WWD720910:WWG720910 V786446:Y786446 JR786446:JU786446 TN786446:TQ786446 ADJ786446:ADM786446 ANF786446:ANI786446 AXB786446:AXE786446 BGX786446:BHA786446 BQT786446:BQW786446 CAP786446:CAS786446 CKL786446:CKO786446 CUH786446:CUK786446 DED786446:DEG786446 DNZ786446:DOC786446 DXV786446:DXY786446 EHR786446:EHU786446 ERN786446:ERQ786446 FBJ786446:FBM786446 FLF786446:FLI786446 FVB786446:FVE786446 GEX786446:GFA786446 GOT786446:GOW786446 GYP786446:GYS786446 HIL786446:HIO786446 HSH786446:HSK786446 ICD786446:ICG786446 ILZ786446:IMC786446 IVV786446:IVY786446 JFR786446:JFU786446 JPN786446:JPQ786446 JZJ786446:JZM786446 KJF786446:KJI786446 KTB786446:KTE786446 LCX786446:LDA786446 LMT786446:LMW786446 LWP786446:LWS786446 MGL786446:MGO786446 MQH786446:MQK786446 NAD786446:NAG786446 NJZ786446:NKC786446 NTV786446:NTY786446 ODR786446:ODU786446 ONN786446:ONQ786446 OXJ786446:OXM786446 PHF786446:PHI786446 PRB786446:PRE786446 QAX786446:QBA786446 QKT786446:QKW786446 QUP786446:QUS786446 REL786446:REO786446 ROH786446:ROK786446 RYD786446:RYG786446 SHZ786446:SIC786446 SRV786446:SRY786446 TBR786446:TBU786446 TLN786446:TLQ786446 TVJ786446:TVM786446 UFF786446:UFI786446 UPB786446:UPE786446 UYX786446:UZA786446 VIT786446:VIW786446 VSP786446:VSS786446 WCL786446:WCO786446 WMH786446:WMK786446 WWD786446:WWG786446 V851982:Y851982 JR851982:JU851982 TN851982:TQ851982 ADJ851982:ADM851982 ANF851982:ANI851982 AXB851982:AXE851982 BGX851982:BHA851982 BQT851982:BQW851982 CAP851982:CAS851982 CKL851982:CKO851982 CUH851982:CUK851982 DED851982:DEG851982 DNZ851982:DOC851982 DXV851982:DXY851982 EHR851982:EHU851982 ERN851982:ERQ851982 FBJ851982:FBM851982 FLF851982:FLI851982 FVB851982:FVE851982 GEX851982:GFA851982 GOT851982:GOW851982 GYP851982:GYS851982 HIL851982:HIO851982 HSH851982:HSK851982 ICD851982:ICG851982 ILZ851982:IMC851982 IVV851982:IVY851982 JFR851982:JFU851982 JPN851982:JPQ851982 JZJ851982:JZM851982 KJF851982:KJI851982 KTB851982:KTE851982 LCX851982:LDA851982 LMT851982:LMW851982 LWP851982:LWS851982 MGL851982:MGO851982 MQH851982:MQK851982 NAD851982:NAG851982 NJZ851982:NKC851982 NTV851982:NTY851982 ODR851982:ODU851982 ONN851982:ONQ851982 OXJ851982:OXM851982 PHF851982:PHI851982 PRB851982:PRE851982 QAX851982:QBA851982 QKT851982:QKW851982 QUP851982:QUS851982 REL851982:REO851982 ROH851982:ROK851982 RYD851982:RYG851982 SHZ851982:SIC851982 SRV851982:SRY851982 TBR851982:TBU851982 TLN851982:TLQ851982 TVJ851982:TVM851982 UFF851982:UFI851982 UPB851982:UPE851982 UYX851982:UZA851982 VIT851982:VIW851982 VSP851982:VSS851982 WCL851982:WCO851982 WMH851982:WMK851982 WWD851982:WWG851982 V917518:Y917518 JR917518:JU917518 TN917518:TQ917518 ADJ917518:ADM917518 ANF917518:ANI917518 AXB917518:AXE917518 BGX917518:BHA917518 BQT917518:BQW917518 CAP917518:CAS917518 CKL917518:CKO917518 CUH917518:CUK917518 DED917518:DEG917518 DNZ917518:DOC917518 DXV917518:DXY917518 EHR917518:EHU917518 ERN917518:ERQ917518 FBJ917518:FBM917518 FLF917518:FLI917518 FVB917518:FVE917518 GEX917518:GFA917518 GOT917518:GOW917518 GYP917518:GYS917518 HIL917518:HIO917518 HSH917518:HSK917518 ICD917518:ICG917518 ILZ917518:IMC917518 IVV917518:IVY917518 JFR917518:JFU917518 JPN917518:JPQ917518 JZJ917518:JZM917518 KJF917518:KJI917518 KTB917518:KTE917518 LCX917518:LDA917518 LMT917518:LMW917518 LWP917518:LWS917518 MGL917518:MGO917518 MQH917518:MQK917518 NAD917518:NAG917518 NJZ917518:NKC917518 NTV917518:NTY917518 ODR917518:ODU917518 ONN917518:ONQ917518 OXJ917518:OXM917518 PHF917518:PHI917518 PRB917518:PRE917518 QAX917518:QBA917518 QKT917518:QKW917518 QUP917518:QUS917518 REL917518:REO917518 ROH917518:ROK917518 RYD917518:RYG917518 SHZ917518:SIC917518 SRV917518:SRY917518 TBR917518:TBU917518 TLN917518:TLQ917518 TVJ917518:TVM917518 UFF917518:UFI917518 UPB917518:UPE917518 UYX917518:UZA917518 VIT917518:VIW917518 VSP917518:VSS917518 WCL917518:WCO917518 WMH917518:WMK917518 WWD917518:WWG917518 V983054:Y983054 JR983054:JU983054 TN983054:TQ983054 ADJ983054:ADM983054 ANF983054:ANI983054 AXB983054:AXE983054 BGX983054:BHA983054 BQT983054:BQW983054 CAP983054:CAS983054 CKL983054:CKO983054 CUH983054:CUK983054 DED983054:DEG983054 DNZ983054:DOC983054 DXV983054:DXY983054 EHR983054:EHU983054 ERN983054:ERQ983054 FBJ983054:FBM983054 FLF983054:FLI983054 FVB983054:FVE983054 GEX983054:GFA983054 GOT983054:GOW983054 GYP983054:GYS983054 HIL983054:HIO983054 HSH983054:HSK983054 ICD983054:ICG983054 ILZ983054:IMC983054 IVV983054:IVY983054 JFR983054:JFU983054 JPN983054:JPQ983054 JZJ983054:JZM983054 KJF983054:KJI983054 KTB983054:KTE983054 LCX983054:LDA983054 LMT983054:LMW983054 LWP983054:LWS983054 MGL983054:MGO983054 MQH983054:MQK983054 NAD983054:NAG983054 NJZ983054:NKC983054 NTV983054:NTY983054 ODR983054:ODU983054 ONN983054:ONQ983054 OXJ983054:OXM983054 PHF983054:PHI983054 PRB983054:PRE983054 QAX983054:QBA983054 QKT983054:QKW983054 QUP983054:QUS983054 REL983054:REO983054 ROH983054:ROK983054 RYD983054:RYG983054 SHZ983054:SIC983054 SRV983054:SRY983054 TBR983054:TBU983054 TLN983054:TLQ983054 TVJ983054:TVM983054 UFF983054:UFI983054 UPB983054:UPE983054 UYX983054:UZA983054 VIT983054:VIW983054 VSP983054:VSS983054 WCL983054:WCO983054 WMH983054:WMK983054 WWD983054:WWG983054 V9" xr:uid="{A6439778-1727-4571-BCAE-27E2D1F3B4A5}">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4">
    <pageSetUpPr fitToPage="1"/>
  </sheetPr>
  <dimension ref="A1:CS108"/>
  <sheetViews>
    <sheetView showGridLines="0" view="pageBreakPreview" topLeftCell="A12"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60</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61</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206"/>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62</v>
      </c>
      <c r="I36" s="514"/>
      <c r="J36" s="514"/>
      <c r="K36" s="514"/>
      <c r="L36" s="514"/>
      <c r="M36" s="514"/>
      <c r="N36" s="514"/>
      <c r="O36" s="521">
        <f>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t="s">
        <v>59</v>
      </c>
      <c r="S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row>
    <row r="43" spans="8:97" ht="18" customHeight="1">
      <c r="BF43" s="203"/>
    </row>
    <row r="44" spans="8:97" ht="18" customHeight="1">
      <c r="BF44" s="203"/>
    </row>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sheetData>
  <sheetProtection algorithmName="SHA-512" hashValue="T8TAFgk/ZyXre2M/c0OV16PMSUp43ePKg7oi15Qyehz5juFVmGYlxRVZMQWE91KzJH6P6DNDLRyH/5xLlhZZ9w==" saltValue="VDXKmXonLwYfoYeFH0EaKw=="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WWD983049:WWG983049" xr:uid="{51769C52-8619-4CFB-BC7C-5F9AAD2D0F29}">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5">
    <pageSetUpPr fitToPage="1"/>
  </sheetPr>
  <dimension ref="A1:CS104"/>
  <sheetViews>
    <sheetView showGridLines="0" view="pageBreakPreview" topLeftCell="A19"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63</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64</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5"/>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65</v>
      </c>
      <c r="I36" s="514"/>
      <c r="J36" s="514"/>
      <c r="K36" s="514"/>
      <c r="L36" s="514"/>
      <c r="M36" s="514"/>
      <c r="N36" s="514"/>
      <c r="O36" s="521">
        <f>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6"/>
      <c r="CL37" s="197"/>
      <c r="CM37" s="197"/>
      <c r="CN37" s="197"/>
      <c r="CO37" s="197"/>
      <c r="CP37" s="197"/>
      <c r="CQ37" s="197"/>
      <c r="CR37" s="197"/>
      <c r="CS37" s="197"/>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row r="43" spans="8:97" ht="18" customHeight="1"/>
    <row r="44" spans="8:97" ht="18" customHeight="1"/>
    <row r="45" spans="8:97" ht="18" customHeight="1"/>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sheetData>
  <sheetProtection algorithmName="SHA-512" hashValue="VxTqjGi0/GuIueVX7bC6f5bonhYQKuvLVvqbGbTDBRkisKLw4rDgFTZxFLn/UM884MAMLQ7FPN4I4P0lF4VsLg==" saltValue="8vmVQMOE3DWwYWu1UFm0HQ=="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1:Y65541 JR65541:JU65541 TN65541:TQ65541 ADJ65541:ADM65541 ANF65541:ANI65541 AXB65541:AXE65541 BGX65541:BHA65541 BQT65541:BQW65541 CAP65541:CAS65541 CKL65541:CKO65541 CUH65541:CUK65541 DED65541:DEG65541 DNZ65541:DOC65541 DXV65541:DXY65541 EHR65541:EHU65541 ERN65541:ERQ65541 FBJ65541:FBM65541 FLF65541:FLI65541 FVB65541:FVE65541 GEX65541:GFA65541 GOT65541:GOW65541 GYP65541:GYS65541 HIL65541:HIO65541 HSH65541:HSK65541 ICD65541:ICG65541 ILZ65541:IMC65541 IVV65541:IVY65541 JFR65541:JFU65541 JPN65541:JPQ65541 JZJ65541:JZM65541 KJF65541:KJI65541 KTB65541:KTE65541 LCX65541:LDA65541 LMT65541:LMW65541 LWP65541:LWS65541 MGL65541:MGO65541 MQH65541:MQK65541 NAD65541:NAG65541 NJZ65541:NKC65541 NTV65541:NTY65541 ODR65541:ODU65541 ONN65541:ONQ65541 OXJ65541:OXM65541 PHF65541:PHI65541 PRB65541:PRE65541 QAX65541:QBA65541 QKT65541:QKW65541 QUP65541:QUS65541 REL65541:REO65541 ROH65541:ROK65541 RYD65541:RYG65541 SHZ65541:SIC65541 SRV65541:SRY65541 TBR65541:TBU65541 TLN65541:TLQ65541 TVJ65541:TVM65541 UFF65541:UFI65541 UPB65541:UPE65541 UYX65541:UZA65541 VIT65541:VIW65541 VSP65541:VSS65541 WCL65541:WCO65541 WMH65541:WMK65541 WWD65541:WWG65541 V131077:Y131077 JR131077:JU131077 TN131077:TQ131077 ADJ131077:ADM131077 ANF131077:ANI131077 AXB131077:AXE131077 BGX131077:BHA131077 BQT131077:BQW131077 CAP131077:CAS131077 CKL131077:CKO131077 CUH131077:CUK131077 DED131077:DEG131077 DNZ131077:DOC131077 DXV131077:DXY131077 EHR131077:EHU131077 ERN131077:ERQ131077 FBJ131077:FBM131077 FLF131077:FLI131077 FVB131077:FVE131077 GEX131077:GFA131077 GOT131077:GOW131077 GYP131077:GYS131077 HIL131077:HIO131077 HSH131077:HSK131077 ICD131077:ICG131077 ILZ131077:IMC131077 IVV131077:IVY131077 JFR131077:JFU131077 JPN131077:JPQ131077 JZJ131077:JZM131077 KJF131077:KJI131077 KTB131077:KTE131077 LCX131077:LDA131077 LMT131077:LMW131077 LWP131077:LWS131077 MGL131077:MGO131077 MQH131077:MQK131077 NAD131077:NAG131077 NJZ131077:NKC131077 NTV131077:NTY131077 ODR131077:ODU131077 ONN131077:ONQ131077 OXJ131077:OXM131077 PHF131077:PHI131077 PRB131077:PRE131077 QAX131077:QBA131077 QKT131077:QKW131077 QUP131077:QUS131077 REL131077:REO131077 ROH131077:ROK131077 RYD131077:RYG131077 SHZ131077:SIC131077 SRV131077:SRY131077 TBR131077:TBU131077 TLN131077:TLQ131077 TVJ131077:TVM131077 UFF131077:UFI131077 UPB131077:UPE131077 UYX131077:UZA131077 VIT131077:VIW131077 VSP131077:VSS131077 WCL131077:WCO131077 WMH131077:WMK131077 WWD131077:WWG131077 V196613:Y196613 JR196613:JU196613 TN196613:TQ196613 ADJ196613:ADM196613 ANF196613:ANI196613 AXB196613:AXE196613 BGX196613:BHA196613 BQT196613:BQW196613 CAP196613:CAS196613 CKL196613:CKO196613 CUH196613:CUK196613 DED196613:DEG196613 DNZ196613:DOC196613 DXV196613:DXY196613 EHR196613:EHU196613 ERN196613:ERQ196613 FBJ196613:FBM196613 FLF196613:FLI196613 FVB196613:FVE196613 GEX196613:GFA196613 GOT196613:GOW196613 GYP196613:GYS196613 HIL196613:HIO196613 HSH196613:HSK196613 ICD196613:ICG196613 ILZ196613:IMC196613 IVV196613:IVY196613 JFR196613:JFU196613 JPN196613:JPQ196613 JZJ196613:JZM196613 KJF196613:KJI196613 KTB196613:KTE196613 LCX196613:LDA196613 LMT196613:LMW196613 LWP196613:LWS196613 MGL196613:MGO196613 MQH196613:MQK196613 NAD196613:NAG196613 NJZ196613:NKC196613 NTV196613:NTY196613 ODR196613:ODU196613 ONN196613:ONQ196613 OXJ196613:OXM196613 PHF196613:PHI196613 PRB196613:PRE196613 QAX196613:QBA196613 QKT196613:QKW196613 QUP196613:QUS196613 REL196613:REO196613 ROH196613:ROK196613 RYD196613:RYG196613 SHZ196613:SIC196613 SRV196613:SRY196613 TBR196613:TBU196613 TLN196613:TLQ196613 TVJ196613:TVM196613 UFF196613:UFI196613 UPB196613:UPE196613 UYX196613:UZA196613 VIT196613:VIW196613 VSP196613:VSS196613 WCL196613:WCO196613 WMH196613:WMK196613 WWD196613:WWG196613 V262149:Y262149 JR262149:JU262149 TN262149:TQ262149 ADJ262149:ADM262149 ANF262149:ANI262149 AXB262149:AXE262149 BGX262149:BHA262149 BQT262149:BQW262149 CAP262149:CAS262149 CKL262149:CKO262149 CUH262149:CUK262149 DED262149:DEG262149 DNZ262149:DOC262149 DXV262149:DXY262149 EHR262149:EHU262149 ERN262149:ERQ262149 FBJ262149:FBM262149 FLF262149:FLI262149 FVB262149:FVE262149 GEX262149:GFA262149 GOT262149:GOW262149 GYP262149:GYS262149 HIL262149:HIO262149 HSH262149:HSK262149 ICD262149:ICG262149 ILZ262149:IMC262149 IVV262149:IVY262149 JFR262149:JFU262149 JPN262149:JPQ262149 JZJ262149:JZM262149 KJF262149:KJI262149 KTB262149:KTE262149 LCX262149:LDA262149 LMT262149:LMW262149 LWP262149:LWS262149 MGL262149:MGO262149 MQH262149:MQK262149 NAD262149:NAG262149 NJZ262149:NKC262149 NTV262149:NTY262149 ODR262149:ODU262149 ONN262149:ONQ262149 OXJ262149:OXM262149 PHF262149:PHI262149 PRB262149:PRE262149 QAX262149:QBA262149 QKT262149:QKW262149 QUP262149:QUS262149 REL262149:REO262149 ROH262149:ROK262149 RYD262149:RYG262149 SHZ262149:SIC262149 SRV262149:SRY262149 TBR262149:TBU262149 TLN262149:TLQ262149 TVJ262149:TVM262149 UFF262149:UFI262149 UPB262149:UPE262149 UYX262149:UZA262149 VIT262149:VIW262149 VSP262149:VSS262149 WCL262149:WCO262149 WMH262149:WMK262149 WWD262149:WWG262149 V327685:Y327685 JR327685:JU327685 TN327685:TQ327685 ADJ327685:ADM327685 ANF327685:ANI327685 AXB327685:AXE327685 BGX327685:BHA327685 BQT327685:BQW327685 CAP327685:CAS327685 CKL327685:CKO327685 CUH327685:CUK327685 DED327685:DEG327685 DNZ327685:DOC327685 DXV327685:DXY327685 EHR327685:EHU327685 ERN327685:ERQ327685 FBJ327685:FBM327685 FLF327685:FLI327685 FVB327685:FVE327685 GEX327685:GFA327685 GOT327685:GOW327685 GYP327685:GYS327685 HIL327685:HIO327685 HSH327685:HSK327685 ICD327685:ICG327685 ILZ327685:IMC327685 IVV327685:IVY327685 JFR327685:JFU327685 JPN327685:JPQ327685 JZJ327685:JZM327685 KJF327685:KJI327685 KTB327685:KTE327685 LCX327685:LDA327685 LMT327685:LMW327685 LWP327685:LWS327685 MGL327685:MGO327685 MQH327685:MQK327685 NAD327685:NAG327685 NJZ327685:NKC327685 NTV327685:NTY327685 ODR327685:ODU327685 ONN327685:ONQ327685 OXJ327685:OXM327685 PHF327685:PHI327685 PRB327685:PRE327685 QAX327685:QBA327685 QKT327685:QKW327685 QUP327685:QUS327685 REL327685:REO327685 ROH327685:ROK327685 RYD327685:RYG327685 SHZ327685:SIC327685 SRV327685:SRY327685 TBR327685:TBU327685 TLN327685:TLQ327685 TVJ327685:TVM327685 UFF327685:UFI327685 UPB327685:UPE327685 UYX327685:UZA327685 VIT327685:VIW327685 VSP327685:VSS327685 WCL327685:WCO327685 WMH327685:WMK327685 WWD327685:WWG327685 V393221:Y393221 JR393221:JU393221 TN393221:TQ393221 ADJ393221:ADM393221 ANF393221:ANI393221 AXB393221:AXE393221 BGX393221:BHA393221 BQT393221:BQW393221 CAP393221:CAS393221 CKL393221:CKO393221 CUH393221:CUK393221 DED393221:DEG393221 DNZ393221:DOC393221 DXV393221:DXY393221 EHR393221:EHU393221 ERN393221:ERQ393221 FBJ393221:FBM393221 FLF393221:FLI393221 FVB393221:FVE393221 GEX393221:GFA393221 GOT393221:GOW393221 GYP393221:GYS393221 HIL393221:HIO393221 HSH393221:HSK393221 ICD393221:ICG393221 ILZ393221:IMC393221 IVV393221:IVY393221 JFR393221:JFU393221 JPN393221:JPQ393221 JZJ393221:JZM393221 KJF393221:KJI393221 KTB393221:KTE393221 LCX393221:LDA393221 LMT393221:LMW393221 LWP393221:LWS393221 MGL393221:MGO393221 MQH393221:MQK393221 NAD393221:NAG393221 NJZ393221:NKC393221 NTV393221:NTY393221 ODR393221:ODU393221 ONN393221:ONQ393221 OXJ393221:OXM393221 PHF393221:PHI393221 PRB393221:PRE393221 QAX393221:QBA393221 QKT393221:QKW393221 QUP393221:QUS393221 REL393221:REO393221 ROH393221:ROK393221 RYD393221:RYG393221 SHZ393221:SIC393221 SRV393221:SRY393221 TBR393221:TBU393221 TLN393221:TLQ393221 TVJ393221:TVM393221 UFF393221:UFI393221 UPB393221:UPE393221 UYX393221:UZA393221 VIT393221:VIW393221 VSP393221:VSS393221 WCL393221:WCO393221 WMH393221:WMK393221 WWD393221:WWG393221 V458757:Y458757 JR458757:JU458757 TN458757:TQ458757 ADJ458757:ADM458757 ANF458757:ANI458757 AXB458757:AXE458757 BGX458757:BHA458757 BQT458757:BQW458757 CAP458757:CAS458757 CKL458757:CKO458757 CUH458757:CUK458757 DED458757:DEG458757 DNZ458757:DOC458757 DXV458757:DXY458757 EHR458757:EHU458757 ERN458757:ERQ458757 FBJ458757:FBM458757 FLF458757:FLI458757 FVB458757:FVE458757 GEX458757:GFA458757 GOT458757:GOW458757 GYP458757:GYS458757 HIL458757:HIO458757 HSH458757:HSK458757 ICD458757:ICG458757 ILZ458757:IMC458757 IVV458757:IVY458757 JFR458757:JFU458757 JPN458757:JPQ458757 JZJ458757:JZM458757 KJF458757:KJI458757 KTB458757:KTE458757 LCX458757:LDA458757 LMT458757:LMW458757 LWP458757:LWS458757 MGL458757:MGO458757 MQH458757:MQK458757 NAD458757:NAG458757 NJZ458757:NKC458757 NTV458757:NTY458757 ODR458757:ODU458757 ONN458757:ONQ458757 OXJ458757:OXM458757 PHF458757:PHI458757 PRB458757:PRE458757 QAX458757:QBA458757 QKT458757:QKW458757 QUP458757:QUS458757 REL458757:REO458757 ROH458757:ROK458757 RYD458757:RYG458757 SHZ458757:SIC458757 SRV458757:SRY458757 TBR458757:TBU458757 TLN458757:TLQ458757 TVJ458757:TVM458757 UFF458757:UFI458757 UPB458757:UPE458757 UYX458757:UZA458757 VIT458757:VIW458757 VSP458757:VSS458757 WCL458757:WCO458757 WMH458757:WMK458757 WWD458757:WWG458757 V524293:Y524293 JR524293:JU524293 TN524293:TQ524293 ADJ524293:ADM524293 ANF524293:ANI524293 AXB524293:AXE524293 BGX524293:BHA524293 BQT524293:BQW524293 CAP524293:CAS524293 CKL524293:CKO524293 CUH524293:CUK524293 DED524293:DEG524293 DNZ524293:DOC524293 DXV524293:DXY524293 EHR524293:EHU524293 ERN524293:ERQ524293 FBJ524293:FBM524293 FLF524293:FLI524293 FVB524293:FVE524293 GEX524293:GFA524293 GOT524293:GOW524293 GYP524293:GYS524293 HIL524293:HIO524293 HSH524293:HSK524293 ICD524293:ICG524293 ILZ524293:IMC524293 IVV524293:IVY524293 JFR524293:JFU524293 JPN524293:JPQ524293 JZJ524293:JZM524293 KJF524293:KJI524293 KTB524293:KTE524293 LCX524293:LDA524293 LMT524293:LMW524293 LWP524293:LWS524293 MGL524293:MGO524293 MQH524293:MQK524293 NAD524293:NAG524293 NJZ524293:NKC524293 NTV524293:NTY524293 ODR524293:ODU524293 ONN524293:ONQ524293 OXJ524293:OXM524293 PHF524293:PHI524293 PRB524293:PRE524293 QAX524293:QBA524293 QKT524293:QKW524293 QUP524293:QUS524293 REL524293:REO524293 ROH524293:ROK524293 RYD524293:RYG524293 SHZ524293:SIC524293 SRV524293:SRY524293 TBR524293:TBU524293 TLN524293:TLQ524293 TVJ524293:TVM524293 UFF524293:UFI524293 UPB524293:UPE524293 UYX524293:UZA524293 VIT524293:VIW524293 VSP524293:VSS524293 WCL524293:WCO524293 WMH524293:WMK524293 WWD524293:WWG524293 V589829:Y589829 JR589829:JU589829 TN589829:TQ589829 ADJ589829:ADM589829 ANF589829:ANI589829 AXB589829:AXE589829 BGX589829:BHA589829 BQT589829:BQW589829 CAP589829:CAS589829 CKL589829:CKO589829 CUH589829:CUK589829 DED589829:DEG589829 DNZ589829:DOC589829 DXV589829:DXY589829 EHR589829:EHU589829 ERN589829:ERQ589829 FBJ589829:FBM589829 FLF589829:FLI589829 FVB589829:FVE589829 GEX589829:GFA589829 GOT589829:GOW589829 GYP589829:GYS589829 HIL589829:HIO589829 HSH589829:HSK589829 ICD589829:ICG589829 ILZ589829:IMC589829 IVV589829:IVY589829 JFR589829:JFU589829 JPN589829:JPQ589829 JZJ589829:JZM589829 KJF589829:KJI589829 KTB589829:KTE589829 LCX589829:LDA589829 LMT589829:LMW589829 LWP589829:LWS589829 MGL589829:MGO589829 MQH589829:MQK589829 NAD589829:NAG589829 NJZ589829:NKC589829 NTV589829:NTY589829 ODR589829:ODU589829 ONN589829:ONQ589829 OXJ589829:OXM589829 PHF589829:PHI589829 PRB589829:PRE589829 QAX589829:QBA589829 QKT589829:QKW589829 QUP589829:QUS589829 REL589829:REO589829 ROH589829:ROK589829 RYD589829:RYG589829 SHZ589829:SIC589829 SRV589829:SRY589829 TBR589829:TBU589829 TLN589829:TLQ589829 TVJ589829:TVM589829 UFF589829:UFI589829 UPB589829:UPE589829 UYX589829:UZA589829 VIT589829:VIW589829 VSP589829:VSS589829 WCL589829:WCO589829 WMH589829:WMK589829 WWD589829:WWG589829 V655365:Y655365 JR655365:JU655365 TN655365:TQ655365 ADJ655365:ADM655365 ANF655365:ANI655365 AXB655365:AXE655365 BGX655365:BHA655365 BQT655365:BQW655365 CAP655365:CAS655365 CKL655365:CKO655365 CUH655365:CUK655365 DED655365:DEG655365 DNZ655365:DOC655365 DXV655365:DXY655365 EHR655365:EHU655365 ERN655365:ERQ655365 FBJ655365:FBM655365 FLF655365:FLI655365 FVB655365:FVE655365 GEX655365:GFA655365 GOT655365:GOW655365 GYP655365:GYS655365 HIL655365:HIO655365 HSH655365:HSK655365 ICD655365:ICG655365 ILZ655365:IMC655365 IVV655365:IVY655365 JFR655365:JFU655365 JPN655365:JPQ655365 JZJ655365:JZM655365 KJF655365:KJI655365 KTB655365:KTE655365 LCX655365:LDA655365 LMT655365:LMW655365 LWP655365:LWS655365 MGL655365:MGO655365 MQH655365:MQK655365 NAD655365:NAG655365 NJZ655365:NKC655365 NTV655365:NTY655365 ODR655365:ODU655365 ONN655365:ONQ655365 OXJ655365:OXM655365 PHF655365:PHI655365 PRB655365:PRE655365 QAX655365:QBA655365 QKT655365:QKW655365 QUP655365:QUS655365 REL655365:REO655365 ROH655365:ROK655365 RYD655365:RYG655365 SHZ655365:SIC655365 SRV655365:SRY655365 TBR655365:TBU655365 TLN655365:TLQ655365 TVJ655365:TVM655365 UFF655365:UFI655365 UPB655365:UPE655365 UYX655365:UZA655365 VIT655365:VIW655365 VSP655365:VSS655365 WCL655365:WCO655365 WMH655365:WMK655365 WWD655365:WWG655365 V720901:Y720901 JR720901:JU720901 TN720901:TQ720901 ADJ720901:ADM720901 ANF720901:ANI720901 AXB720901:AXE720901 BGX720901:BHA720901 BQT720901:BQW720901 CAP720901:CAS720901 CKL720901:CKO720901 CUH720901:CUK720901 DED720901:DEG720901 DNZ720901:DOC720901 DXV720901:DXY720901 EHR720901:EHU720901 ERN720901:ERQ720901 FBJ720901:FBM720901 FLF720901:FLI720901 FVB720901:FVE720901 GEX720901:GFA720901 GOT720901:GOW720901 GYP720901:GYS720901 HIL720901:HIO720901 HSH720901:HSK720901 ICD720901:ICG720901 ILZ720901:IMC720901 IVV720901:IVY720901 JFR720901:JFU720901 JPN720901:JPQ720901 JZJ720901:JZM720901 KJF720901:KJI720901 KTB720901:KTE720901 LCX720901:LDA720901 LMT720901:LMW720901 LWP720901:LWS720901 MGL720901:MGO720901 MQH720901:MQK720901 NAD720901:NAG720901 NJZ720901:NKC720901 NTV720901:NTY720901 ODR720901:ODU720901 ONN720901:ONQ720901 OXJ720901:OXM720901 PHF720901:PHI720901 PRB720901:PRE720901 QAX720901:QBA720901 QKT720901:QKW720901 QUP720901:QUS720901 REL720901:REO720901 ROH720901:ROK720901 RYD720901:RYG720901 SHZ720901:SIC720901 SRV720901:SRY720901 TBR720901:TBU720901 TLN720901:TLQ720901 TVJ720901:TVM720901 UFF720901:UFI720901 UPB720901:UPE720901 UYX720901:UZA720901 VIT720901:VIW720901 VSP720901:VSS720901 WCL720901:WCO720901 WMH720901:WMK720901 WWD720901:WWG720901 V786437:Y786437 JR786437:JU786437 TN786437:TQ786437 ADJ786437:ADM786437 ANF786437:ANI786437 AXB786437:AXE786437 BGX786437:BHA786437 BQT786437:BQW786437 CAP786437:CAS786437 CKL786437:CKO786437 CUH786437:CUK786437 DED786437:DEG786437 DNZ786437:DOC786437 DXV786437:DXY786437 EHR786437:EHU786437 ERN786437:ERQ786437 FBJ786437:FBM786437 FLF786437:FLI786437 FVB786437:FVE786437 GEX786437:GFA786437 GOT786437:GOW786437 GYP786437:GYS786437 HIL786437:HIO786437 HSH786437:HSK786437 ICD786437:ICG786437 ILZ786437:IMC786437 IVV786437:IVY786437 JFR786437:JFU786437 JPN786437:JPQ786437 JZJ786437:JZM786437 KJF786437:KJI786437 KTB786437:KTE786437 LCX786437:LDA786437 LMT786437:LMW786437 LWP786437:LWS786437 MGL786437:MGO786437 MQH786437:MQK786437 NAD786437:NAG786437 NJZ786437:NKC786437 NTV786437:NTY786437 ODR786437:ODU786437 ONN786437:ONQ786437 OXJ786437:OXM786437 PHF786437:PHI786437 PRB786437:PRE786437 QAX786437:QBA786437 QKT786437:QKW786437 QUP786437:QUS786437 REL786437:REO786437 ROH786437:ROK786437 RYD786437:RYG786437 SHZ786437:SIC786437 SRV786437:SRY786437 TBR786437:TBU786437 TLN786437:TLQ786437 TVJ786437:TVM786437 UFF786437:UFI786437 UPB786437:UPE786437 UYX786437:UZA786437 VIT786437:VIW786437 VSP786437:VSS786437 WCL786437:WCO786437 WMH786437:WMK786437 WWD786437:WWG786437 V851973:Y851973 JR851973:JU851973 TN851973:TQ851973 ADJ851973:ADM851973 ANF851973:ANI851973 AXB851973:AXE851973 BGX851973:BHA851973 BQT851973:BQW851973 CAP851973:CAS851973 CKL851973:CKO851973 CUH851973:CUK851973 DED851973:DEG851973 DNZ851973:DOC851973 DXV851973:DXY851973 EHR851973:EHU851973 ERN851973:ERQ851973 FBJ851973:FBM851973 FLF851973:FLI851973 FVB851973:FVE851973 GEX851973:GFA851973 GOT851973:GOW851973 GYP851973:GYS851973 HIL851973:HIO851973 HSH851973:HSK851973 ICD851973:ICG851973 ILZ851973:IMC851973 IVV851973:IVY851973 JFR851973:JFU851973 JPN851973:JPQ851973 JZJ851973:JZM851973 KJF851973:KJI851973 KTB851973:KTE851973 LCX851973:LDA851973 LMT851973:LMW851973 LWP851973:LWS851973 MGL851973:MGO851973 MQH851973:MQK851973 NAD851973:NAG851973 NJZ851973:NKC851973 NTV851973:NTY851973 ODR851973:ODU851973 ONN851973:ONQ851973 OXJ851973:OXM851973 PHF851973:PHI851973 PRB851973:PRE851973 QAX851973:QBA851973 QKT851973:QKW851973 QUP851973:QUS851973 REL851973:REO851973 ROH851973:ROK851973 RYD851973:RYG851973 SHZ851973:SIC851973 SRV851973:SRY851973 TBR851973:TBU851973 TLN851973:TLQ851973 TVJ851973:TVM851973 UFF851973:UFI851973 UPB851973:UPE851973 UYX851973:UZA851973 VIT851973:VIW851973 VSP851973:VSS851973 WCL851973:WCO851973 WMH851973:WMK851973 WWD851973:WWG851973 V917509:Y917509 JR917509:JU917509 TN917509:TQ917509 ADJ917509:ADM917509 ANF917509:ANI917509 AXB917509:AXE917509 BGX917509:BHA917509 BQT917509:BQW917509 CAP917509:CAS917509 CKL917509:CKO917509 CUH917509:CUK917509 DED917509:DEG917509 DNZ917509:DOC917509 DXV917509:DXY917509 EHR917509:EHU917509 ERN917509:ERQ917509 FBJ917509:FBM917509 FLF917509:FLI917509 FVB917509:FVE917509 GEX917509:GFA917509 GOT917509:GOW917509 GYP917509:GYS917509 HIL917509:HIO917509 HSH917509:HSK917509 ICD917509:ICG917509 ILZ917509:IMC917509 IVV917509:IVY917509 JFR917509:JFU917509 JPN917509:JPQ917509 JZJ917509:JZM917509 KJF917509:KJI917509 KTB917509:KTE917509 LCX917509:LDA917509 LMT917509:LMW917509 LWP917509:LWS917509 MGL917509:MGO917509 MQH917509:MQK917509 NAD917509:NAG917509 NJZ917509:NKC917509 NTV917509:NTY917509 ODR917509:ODU917509 ONN917509:ONQ917509 OXJ917509:OXM917509 PHF917509:PHI917509 PRB917509:PRE917509 QAX917509:QBA917509 QKT917509:QKW917509 QUP917509:QUS917509 REL917509:REO917509 ROH917509:ROK917509 RYD917509:RYG917509 SHZ917509:SIC917509 SRV917509:SRY917509 TBR917509:TBU917509 TLN917509:TLQ917509 TVJ917509:TVM917509 UFF917509:UFI917509 UPB917509:UPE917509 UYX917509:UZA917509 VIT917509:VIW917509 VSP917509:VSS917509 WCL917509:WCO917509 WMH917509:WMK917509 WWD917509:WWG917509 V983045:Y983045 JR983045:JU983045 TN983045:TQ983045 ADJ983045:ADM983045 ANF983045:ANI983045 AXB983045:AXE983045 BGX983045:BHA983045 BQT983045:BQW983045 CAP983045:CAS983045 CKL983045:CKO983045 CUH983045:CUK983045 DED983045:DEG983045 DNZ983045:DOC983045 DXV983045:DXY983045 EHR983045:EHU983045 ERN983045:ERQ983045 FBJ983045:FBM983045 FLF983045:FLI983045 FVB983045:FVE983045 GEX983045:GFA983045 GOT983045:GOW983045 GYP983045:GYS983045 HIL983045:HIO983045 HSH983045:HSK983045 ICD983045:ICG983045 ILZ983045:IMC983045 IVV983045:IVY983045 JFR983045:JFU983045 JPN983045:JPQ983045 JZJ983045:JZM983045 KJF983045:KJI983045 KTB983045:KTE983045 LCX983045:LDA983045 LMT983045:LMW983045 LWP983045:LWS983045 MGL983045:MGO983045 MQH983045:MQK983045 NAD983045:NAG983045 NJZ983045:NKC983045 NTV983045:NTY983045 ODR983045:ODU983045 ONN983045:ONQ983045 OXJ983045:OXM983045 PHF983045:PHI983045 PRB983045:PRE983045 QAX983045:QBA983045 QKT983045:QKW983045 QUP983045:QUS983045 REL983045:REO983045 ROH983045:ROK983045 RYD983045:RYG983045 SHZ983045:SIC983045 SRV983045:SRY983045 TBR983045:TBU983045 TLN983045:TLQ983045 TVJ983045:TVM983045 UFF983045:UFI983045 UPB983045:UPE983045 UYX983045:UZA983045 VIT983045:VIW983045 VSP983045:VSS983045 WCL983045:WCO983045 WMH983045:WMK983045 WWD983045:WWG983045" xr:uid="{AA6B54E8-8ED2-44F0-A6A4-63FFDFC9E147}">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6">
    <pageSetUpPr fitToPage="1"/>
  </sheetPr>
  <dimension ref="A1:CS109"/>
  <sheetViews>
    <sheetView showGridLines="0" view="pageBreakPreview" topLeftCell="A12" zoomScale="90" zoomScaleNormal="90" zoomScaleSheetLayoutView="90" workbookViewId="0">
      <selection activeCell="N4" sqref="N4"/>
    </sheetView>
  </sheetViews>
  <sheetFormatPr defaultColWidth="1.88671875" defaultRowHeight="13.2"/>
  <cols>
    <col min="1" max="1" width="2.109375" style="152" customWidth="1"/>
    <col min="2" max="40" width="2" style="152" customWidth="1"/>
    <col min="41" max="47" width="1.88671875" style="152" customWidth="1"/>
    <col min="48" max="48" width="3.33203125" style="152" customWidth="1"/>
    <col min="49" max="51" width="1.88671875" style="152" customWidth="1"/>
    <col min="52" max="52" width="42.44140625" style="152" customWidth="1"/>
    <col min="53"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9.95"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02" t="s">
        <v>37</v>
      </c>
      <c r="AM1" s="502"/>
      <c r="AN1" s="502"/>
      <c r="AO1" s="502"/>
      <c r="AP1" s="503">
        <f>請求書!AP1</f>
        <v>0</v>
      </c>
      <c r="AQ1" s="504"/>
      <c r="AR1" s="504"/>
      <c r="AS1" s="504"/>
      <c r="AT1" s="504"/>
      <c r="AU1" s="504"/>
      <c r="AV1" s="504"/>
      <c r="AW1" s="504"/>
      <c r="AX1" s="504"/>
    </row>
    <row r="2" spans="1:97" ht="18" customHeight="1">
      <c r="AK2" s="205"/>
      <c r="AL2" s="500" t="str">
        <f>請求書!$AI$2</f>
        <v>　　　　　年　　月　　日　　　</v>
      </c>
      <c r="AM2" s="500"/>
      <c r="AN2" s="500"/>
      <c r="AO2" s="500"/>
      <c r="AP2" s="500"/>
      <c r="AQ2" s="500"/>
      <c r="AR2" s="500"/>
      <c r="AS2" s="500"/>
      <c r="AT2" s="500"/>
      <c r="AU2" s="500"/>
      <c r="AV2" s="500"/>
      <c r="AW2" s="500"/>
      <c r="AX2" s="50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06" t="s">
        <v>66</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f>請求書!$C$8</f>
        <v>0</v>
      </c>
      <c r="D8" s="507"/>
      <c r="E8" s="507"/>
      <c r="F8" s="507"/>
      <c r="G8" s="507"/>
      <c r="H8" s="507"/>
      <c r="I8" s="507"/>
      <c r="J8" s="507"/>
      <c r="K8" s="507"/>
      <c r="L8" s="507"/>
      <c r="M8" s="507"/>
      <c r="N8" s="507"/>
      <c r="O8" s="507"/>
      <c r="P8" s="507"/>
      <c r="Q8" s="507"/>
      <c r="R8" s="507"/>
      <c r="S8" s="507"/>
      <c r="T8" s="507"/>
      <c r="U8" s="507"/>
      <c r="V8" s="168"/>
      <c r="W8" s="168"/>
      <c r="X8" s="168"/>
      <c r="AZ8" s="158"/>
      <c r="BA8" s="159"/>
      <c r="BB8" s="159"/>
      <c r="BC8" s="159"/>
      <c r="BD8" s="159"/>
      <c r="BE8" s="159"/>
      <c r="BF8" s="159"/>
      <c r="BG8" s="159"/>
      <c r="BH8" s="159"/>
      <c r="BI8" s="159"/>
      <c r="BJ8" s="159"/>
      <c r="BK8" s="159"/>
      <c r="BL8" s="159"/>
      <c r="BM8" s="159"/>
      <c r="BN8" s="159"/>
      <c r="BO8" s="159"/>
      <c r="BP8" s="159"/>
      <c r="BQ8" s="159"/>
      <c r="BR8" s="159"/>
      <c r="BS8" s="159"/>
      <c r="BT8" s="159"/>
      <c r="BU8" s="159"/>
      <c r="BV8" s="159"/>
      <c r="BW8" s="159"/>
      <c r="BX8" s="159"/>
      <c r="BY8" s="159"/>
      <c r="BZ8" s="159"/>
      <c r="CA8" s="159"/>
      <c r="CB8" s="159"/>
      <c r="CC8" s="159"/>
      <c r="CD8" s="159"/>
      <c r="CE8" s="159"/>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158"/>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57"/>
      <c r="Z10" s="170"/>
      <c r="AA10" s="157"/>
      <c r="AB10" s="157"/>
      <c r="AC10" s="157"/>
      <c r="AD10" s="157"/>
      <c r="AE10" s="157"/>
      <c r="AF10" s="157"/>
      <c r="AG10" s="157"/>
      <c r="AH10" s="157"/>
      <c r="AI10" s="157"/>
      <c r="AJ10" s="157"/>
      <c r="AK10" s="157"/>
      <c r="AL10" s="157"/>
      <c r="AM10" s="157"/>
      <c r="AN10" s="157"/>
      <c r="AZ10" s="158"/>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60"/>
      <c r="CL10" s="160"/>
      <c r="CM10" s="160"/>
      <c r="CN10" s="161"/>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BA11" s="164"/>
      <c r="BB11" s="164"/>
      <c r="BC11" s="164"/>
      <c r="BD11" s="164"/>
      <c r="BE11" s="164"/>
      <c r="BF11" s="164"/>
      <c r="BG11" s="164"/>
      <c r="BH11" s="164"/>
      <c r="BI11" s="164"/>
      <c r="BJ11" s="164"/>
      <c r="BK11" s="164"/>
      <c r="BL11" s="164"/>
      <c r="BM11" s="164"/>
      <c r="BN11" s="164"/>
      <c r="BO11" s="164"/>
      <c r="BP11" s="164"/>
      <c r="BQ11" s="164"/>
      <c r="BR11" s="164"/>
      <c r="BS11" s="164"/>
      <c r="BT11" s="164"/>
      <c r="BU11" s="164"/>
      <c r="BV11" s="164"/>
      <c r="BW11" s="164"/>
      <c r="BX11" s="164"/>
      <c r="BY11" s="164"/>
      <c r="BZ11" s="164"/>
      <c r="CA11" s="164"/>
      <c r="CB11" s="164"/>
      <c r="CC11" s="164"/>
      <c r="CD11" s="164"/>
      <c r="CE11" s="164"/>
      <c r="CF11" s="164"/>
      <c r="CG11" s="164"/>
      <c r="CH11" s="164"/>
      <c r="CI11" s="164"/>
      <c r="CJ11" s="164"/>
      <c r="CK11" s="160"/>
      <c r="CL11" s="160"/>
      <c r="CM11" s="160"/>
      <c r="CN11" s="165"/>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BA12" s="164"/>
      <c r="BB12" s="164"/>
      <c r="BC12" s="164"/>
      <c r="BD12" s="164"/>
      <c r="BE12" s="164"/>
      <c r="BF12" s="164"/>
      <c r="BG12" s="164"/>
      <c r="BH12" s="164"/>
      <c r="BI12" s="164"/>
      <c r="BJ12" s="164"/>
      <c r="BK12" s="164"/>
      <c r="BL12" s="164"/>
      <c r="BM12" s="164"/>
      <c r="BN12" s="164"/>
      <c r="BO12" s="164"/>
      <c r="BP12" s="164"/>
      <c r="BQ12" s="164"/>
      <c r="BR12" s="164"/>
      <c r="BS12" s="164"/>
      <c r="BT12" s="164"/>
      <c r="BU12" s="164"/>
      <c r="BV12" s="164"/>
      <c r="BW12" s="164"/>
      <c r="BX12" s="164"/>
      <c r="BY12" s="164"/>
      <c r="BZ12" s="164"/>
      <c r="CA12" s="164"/>
      <c r="CB12" s="164"/>
      <c r="CC12" s="164"/>
      <c r="CD12" s="164"/>
      <c r="CE12" s="164"/>
      <c r="CF12" s="164"/>
      <c r="CG12" s="164"/>
      <c r="CH12" s="164"/>
      <c r="CI12" s="164"/>
      <c r="CJ12" s="164"/>
      <c r="CK12" s="160"/>
      <c r="CL12" s="160"/>
      <c r="CM12" s="160"/>
      <c r="CN12" s="165"/>
      <c r="CO12" s="165"/>
      <c r="CP12" s="165"/>
      <c r="CQ12" s="165"/>
      <c r="CR12" s="165"/>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60"/>
      <c r="CL13" s="160"/>
      <c r="CM13" s="160"/>
      <c r="CN13" s="161"/>
      <c r="CO13" s="161"/>
      <c r="CP13" s="161"/>
      <c r="CQ13" s="161"/>
      <c r="CR13" s="161"/>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BA14" s="178"/>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60"/>
      <c r="CL14" s="160"/>
      <c r="CM14" s="160"/>
      <c r="CN14" s="161"/>
      <c r="CO14" s="161"/>
      <c r="CP14" s="161"/>
      <c r="CQ14" s="161"/>
      <c r="CR14" s="161"/>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97" ht="18" customHeight="1">
      <c r="A17" s="157"/>
      <c r="B17" s="157"/>
      <c r="C17" s="513" t="s">
        <v>67</v>
      </c>
      <c r="D17" s="513"/>
      <c r="E17" s="513"/>
      <c r="F17" s="513"/>
      <c r="G17" s="513"/>
      <c r="H17" s="513"/>
      <c r="I17" s="513"/>
      <c r="J17" s="513"/>
      <c r="K17" s="513"/>
      <c r="L17" s="513"/>
      <c r="M17" s="513"/>
      <c r="N17" s="513"/>
      <c r="O17" s="513"/>
      <c r="P17" s="513"/>
      <c r="Q17" s="513"/>
      <c r="R17" s="513"/>
      <c r="S17" s="513"/>
      <c r="T17" s="513"/>
      <c r="U17" s="513"/>
      <c r="V17" s="513"/>
      <c r="W17" s="513"/>
      <c r="X17" s="513"/>
      <c r="Y17" s="513"/>
      <c r="Z17" s="513"/>
      <c r="AA17" s="513"/>
      <c r="AB17" s="513"/>
      <c r="AC17" s="513"/>
      <c r="AD17" s="513"/>
      <c r="AE17" s="513"/>
      <c r="AF17" s="513"/>
      <c r="AG17" s="513"/>
      <c r="AH17" s="513"/>
      <c r="AI17" s="513"/>
      <c r="AJ17" s="513"/>
      <c r="AK17" s="513"/>
      <c r="AL17" s="513"/>
    </row>
    <row r="18" spans="1:97" ht="18" customHeight="1">
      <c r="A18" s="157"/>
      <c r="B18" s="157"/>
    </row>
    <row r="19" spans="1:97" ht="18" customHeight="1">
      <c r="A19" s="514" t="s">
        <v>51</v>
      </c>
      <c r="B19" s="514"/>
      <c r="C19" s="514"/>
      <c r="D19" s="514"/>
      <c r="E19" s="514"/>
      <c r="F19" s="514"/>
      <c r="G19" s="514"/>
      <c r="H19" s="514"/>
      <c r="I19" s="514"/>
      <c r="J19" s="514"/>
      <c r="K19" s="514"/>
      <c r="L19" s="514"/>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4"/>
      <c r="AJ19" s="514"/>
      <c r="AK19" s="514"/>
      <c r="AL19" s="514"/>
      <c r="AM19" s="514"/>
      <c r="AN19" s="514"/>
      <c r="AO19" s="514"/>
      <c r="AP19" s="514"/>
      <c r="AQ19" s="514"/>
      <c r="AR19" s="514"/>
      <c r="AS19" s="514"/>
      <c r="AT19" s="514"/>
      <c r="AU19" s="514"/>
      <c r="AV19" s="514"/>
      <c r="AW19" s="514"/>
      <c r="AX19" s="514"/>
    </row>
    <row r="20" spans="1:97" ht="18" customHeight="1">
      <c r="A20" s="157"/>
      <c r="B20" s="157"/>
    </row>
    <row r="21" spans="1:97" s="157" customFormat="1" ht="18" customHeight="1">
      <c r="C21" s="515" t="s">
        <v>52</v>
      </c>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t="s">
        <v>53</v>
      </c>
      <c r="AI21" s="515"/>
      <c r="AJ21" s="515"/>
      <c r="AK21" s="515"/>
      <c r="AL21" s="515"/>
      <c r="AM21" s="515" t="s">
        <v>54</v>
      </c>
      <c r="AN21" s="515"/>
      <c r="AO21" s="515"/>
      <c r="AP21" s="515"/>
      <c r="AQ21" s="515"/>
      <c r="AR21" s="515" t="s">
        <v>55</v>
      </c>
      <c r="AS21" s="515"/>
      <c r="AT21" s="515"/>
      <c r="AU21" s="515"/>
      <c r="AV21" s="515"/>
    </row>
    <row r="22" spans="1:97" s="157" customFormat="1" ht="30" customHeight="1">
      <c r="C22" s="496" t="str">
        <f>請求書!C22</f>
        <v/>
      </c>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7" t="str">
        <f>請求書!$AH22</f>
        <v/>
      </c>
      <c r="AI22" s="497"/>
      <c r="AJ22" s="497"/>
      <c r="AK22" s="497"/>
      <c r="AL22" s="497"/>
      <c r="AM22" s="498" t="str">
        <f>請求書!$AM22</f>
        <v/>
      </c>
      <c r="AN22" s="498"/>
      <c r="AO22" s="498"/>
      <c r="AP22" s="498"/>
      <c r="AQ22" s="498"/>
      <c r="AR22" s="499" t="str">
        <f>請求書!$AR22</f>
        <v/>
      </c>
      <c r="AS22" s="499"/>
      <c r="AT22" s="499"/>
      <c r="AU22" s="499"/>
      <c r="AV22" s="499"/>
    </row>
    <row r="23" spans="1:97" s="157" customFormat="1" ht="30" customHeight="1">
      <c r="C23" s="496" t="str">
        <f>請求書!C23</f>
        <v/>
      </c>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7" t="str">
        <f>請求書!$AH23</f>
        <v/>
      </c>
      <c r="AI23" s="497"/>
      <c r="AJ23" s="497"/>
      <c r="AK23" s="497"/>
      <c r="AL23" s="497"/>
      <c r="AM23" s="498" t="str">
        <f>請求書!$AM23</f>
        <v/>
      </c>
      <c r="AN23" s="498"/>
      <c r="AO23" s="498"/>
      <c r="AP23" s="498"/>
      <c r="AQ23" s="498"/>
      <c r="AR23" s="499" t="str">
        <f>請求書!$AR23</f>
        <v/>
      </c>
      <c r="AS23" s="499"/>
      <c r="AT23" s="499"/>
      <c r="AU23" s="499"/>
      <c r="AV23" s="499"/>
    </row>
    <row r="24" spans="1:97" s="157" customFormat="1" ht="30" customHeight="1">
      <c r="C24" s="496" t="str">
        <f>請求書!C24</f>
        <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7" t="str">
        <f>請求書!$AH24</f>
        <v/>
      </c>
      <c r="AI24" s="497"/>
      <c r="AJ24" s="497"/>
      <c r="AK24" s="497"/>
      <c r="AL24" s="497"/>
      <c r="AM24" s="498" t="str">
        <f>請求書!$AM24</f>
        <v/>
      </c>
      <c r="AN24" s="498"/>
      <c r="AO24" s="498"/>
      <c r="AP24" s="498"/>
      <c r="AQ24" s="498"/>
      <c r="AR24" s="499" t="str">
        <f>請求書!$AR24</f>
        <v/>
      </c>
      <c r="AS24" s="499"/>
      <c r="AT24" s="499"/>
      <c r="AU24" s="499"/>
      <c r="AV24" s="499"/>
    </row>
    <row r="25" spans="1:97" s="157" customFormat="1" ht="30" customHeight="1">
      <c r="C25" s="496" t="str">
        <f>請求書!C25</f>
        <v/>
      </c>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7" t="str">
        <f>請求書!$AH25</f>
        <v/>
      </c>
      <c r="AI25" s="497"/>
      <c r="AJ25" s="497"/>
      <c r="AK25" s="497"/>
      <c r="AL25" s="497"/>
      <c r="AM25" s="498" t="str">
        <f>請求書!$AM25</f>
        <v/>
      </c>
      <c r="AN25" s="498"/>
      <c r="AO25" s="498"/>
      <c r="AP25" s="498"/>
      <c r="AQ25" s="498"/>
      <c r="AR25" s="499" t="str">
        <f>請求書!$AR25</f>
        <v/>
      </c>
      <c r="AS25" s="499"/>
      <c r="AT25" s="499"/>
      <c r="AU25" s="499"/>
      <c r="AV25" s="499"/>
    </row>
    <row r="26" spans="1:97" s="157" customFormat="1" ht="30" customHeight="1">
      <c r="C26" s="496" t="str">
        <f>請求書!C26</f>
        <v/>
      </c>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7" t="str">
        <f>請求書!$AH26</f>
        <v/>
      </c>
      <c r="AI26" s="497"/>
      <c r="AJ26" s="497"/>
      <c r="AK26" s="497"/>
      <c r="AL26" s="497"/>
      <c r="AM26" s="498" t="str">
        <f>請求書!$AM26</f>
        <v/>
      </c>
      <c r="AN26" s="498"/>
      <c r="AO26" s="498"/>
      <c r="AP26" s="498"/>
      <c r="AQ26" s="498"/>
      <c r="AR26" s="499" t="str">
        <f>請求書!$AR26</f>
        <v/>
      </c>
      <c r="AS26" s="499"/>
      <c r="AT26" s="499"/>
      <c r="AU26" s="499"/>
      <c r="AV26" s="499"/>
    </row>
    <row r="27" spans="1:97" s="157" customFormat="1" ht="30" customHeight="1">
      <c r="C27" s="496" t="str">
        <f>請求書!C27</f>
        <v/>
      </c>
      <c r="D27" s="496"/>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7" t="str">
        <f>請求書!$AH27</f>
        <v/>
      </c>
      <c r="AI27" s="497"/>
      <c r="AJ27" s="497"/>
      <c r="AK27" s="497"/>
      <c r="AL27" s="497"/>
      <c r="AM27" s="498" t="str">
        <f>請求書!$AM27</f>
        <v/>
      </c>
      <c r="AN27" s="498"/>
      <c r="AO27" s="498"/>
      <c r="AP27" s="498"/>
      <c r="AQ27" s="498"/>
      <c r="AR27" s="499" t="str">
        <f>請求書!$AR27</f>
        <v/>
      </c>
      <c r="AS27" s="499"/>
      <c r="AT27" s="499"/>
      <c r="AU27" s="499"/>
      <c r="AV27" s="499"/>
    </row>
    <row r="28" spans="1:97" s="157" customFormat="1" ht="30" customHeight="1">
      <c r="C28" s="496" t="str">
        <f>請求書!C28</f>
        <v/>
      </c>
      <c r="D28" s="496"/>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7" t="str">
        <f>請求書!$AH28</f>
        <v/>
      </c>
      <c r="AI28" s="497"/>
      <c r="AJ28" s="497"/>
      <c r="AK28" s="497"/>
      <c r="AL28" s="497"/>
      <c r="AM28" s="498" t="str">
        <f>請求書!$AM28</f>
        <v/>
      </c>
      <c r="AN28" s="498"/>
      <c r="AO28" s="498"/>
      <c r="AP28" s="498"/>
      <c r="AQ28" s="498"/>
      <c r="AR28" s="499" t="str">
        <f>請求書!$AR28</f>
        <v/>
      </c>
      <c r="AS28" s="499"/>
      <c r="AT28" s="499"/>
      <c r="AU28" s="499"/>
      <c r="AV28" s="499"/>
    </row>
    <row r="29" spans="1:97" s="157" customFormat="1" ht="30" customHeight="1">
      <c r="C29" s="496" t="str">
        <f>請求書!C29</f>
        <v/>
      </c>
      <c r="D29" s="496"/>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7" t="str">
        <f>請求書!$AH29</f>
        <v/>
      </c>
      <c r="AI29" s="497"/>
      <c r="AJ29" s="497"/>
      <c r="AK29" s="497"/>
      <c r="AL29" s="497"/>
      <c r="AM29" s="498" t="str">
        <f>請求書!$AM29</f>
        <v/>
      </c>
      <c r="AN29" s="498"/>
      <c r="AO29" s="498"/>
      <c r="AP29" s="498"/>
      <c r="AQ29" s="498"/>
      <c r="AR29" s="499" t="str">
        <f>請求書!$AR29</f>
        <v/>
      </c>
      <c r="AS29" s="499"/>
      <c r="AT29" s="499"/>
      <c r="AU29" s="499"/>
      <c r="AV29" s="499"/>
    </row>
    <row r="30" spans="1:97" s="157" customFormat="1" ht="30" customHeight="1">
      <c r="C30" s="496" t="str">
        <f>請求書!C30</f>
        <v/>
      </c>
      <c r="D30" s="496"/>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7" t="str">
        <f>請求書!$AH30</f>
        <v/>
      </c>
      <c r="AI30" s="497"/>
      <c r="AJ30" s="497"/>
      <c r="AK30" s="497"/>
      <c r="AL30" s="497"/>
      <c r="AM30" s="498" t="str">
        <f>請求書!$AM30</f>
        <v/>
      </c>
      <c r="AN30" s="498"/>
      <c r="AO30" s="498"/>
      <c r="AP30" s="498"/>
      <c r="AQ30" s="498"/>
      <c r="AR30" s="499" t="str">
        <f>請求書!$AR30</f>
        <v/>
      </c>
      <c r="AS30" s="499"/>
      <c r="AT30" s="499"/>
      <c r="AU30" s="499"/>
      <c r="AV30" s="499"/>
    </row>
    <row r="31" spans="1:97" s="157" customFormat="1" ht="30" customHeight="1">
      <c r="C31" s="496" t="str">
        <f>請求書!C31</f>
        <v/>
      </c>
      <c r="D31" s="496"/>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7" t="str">
        <f>請求書!$AH31</f>
        <v/>
      </c>
      <c r="AI31" s="497"/>
      <c r="AJ31" s="497"/>
      <c r="AK31" s="497"/>
      <c r="AL31" s="497"/>
      <c r="AM31" s="498" t="str">
        <f>請求書!$AM31</f>
        <v/>
      </c>
      <c r="AN31" s="498"/>
      <c r="AO31" s="498"/>
      <c r="AP31" s="498"/>
      <c r="AQ31" s="498"/>
      <c r="AR31" s="499" t="str">
        <f>請求書!$AR31</f>
        <v/>
      </c>
      <c r="AS31" s="499"/>
      <c r="AT31" s="499"/>
      <c r="AU31" s="499"/>
      <c r="AV31" s="499"/>
    </row>
    <row r="32" spans="1:97" s="157" customFormat="1" ht="18" customHeight="1">
      <c r="N32" s="182"/>
      <c r="AB32" s="183"/>
      <c r="AH32" s="498" t="s">
        <v>2</v>
      </c>
      <c r="AI32" s="498"/>
      <c r="AJ32" s="498"/>
      <c r="AK32" s="498"/>
      <c r="AL32" s="498"/>
      <c r="AM32" s="498"/>
      <c r="AN32" s="498"/>
      <c r="AO32" s="498"/>
      <c r="AP32" s="498"/>
      <c r="AQ32" s="498"/>
      <c r="AR32" s="499">
        <f>AR34-AR33</f>
        <v>0</v>
      </c>
      <c r="AS32" s="516"/>
      <c r="AT32" s="516"/>
      <c r="AU32" s="516"/>
      <c r="AV32" s="516"/>
      <c r="AZ32" s="185"/>
      <c r="BA32" s="185"/>
      <c r="BB32" s="185"/>
      <c r="BC32" s="185"/>
      <c r="BD32" s="185"/>
      <c r="BE32" s="185"/>
      <c r="BF32" s="185"/>
      <c r="BG32" s="185"/>
      <c r="BH32" s="185"/>
      <c r="BI32" s="185"/>
      <c r="BJ32" s="185"/>
      <c r="BK32" s="185"/>
      <c r="BL32" s="185"/>
      <c r="BM32" s="185"/>
      <c r="BN32" s="185"/>
      <c r="BO32" s="185"/>
      <c r="BP32" s="185"/>
      <c r="BQ32" s="185"/>
      <c r="BR32" s="185"/>
      <c r="BS32" s="185"/>
      <c r="BT32" s="185"/>
      <c r="BU32" s="185"/>
      <c r="BV32" s="185"/>
      <c r="BW32" s="185"/>
      <c r="BX32" s="185"/>
      <c r="BY32" s="185"/>
      <c r="BZ32" s="185"/>
      <c r="CA32" s="185"/>
      <c r="CB32" s="185"/>
      <c r="CC32" s="185"/>
      <c r="CD32" s="185"/>
      <c r="CE32" s="185"/>
      <c r="CF32" s="185"/>
      <c r="CG32" s="185"/>
      <c r="CH32" s="185"/>
      <c r="CI32" s="185"/>
      <c r="CJ32" s="185"/>
      <c r="CK32" s="186"/>
      <c r="CL32" s="186"/>
      <c r="CM32" s="186"/>
      <c r="CN32" s="187"/>
      <c r="CO32" s="187"/>
      <c r="CP32" s="187"/>
      <c r="CQ32" s="187"/>
      <c r="CR32" s="187"/>
      <c r="CS32" s="187"/>
    </row>
    <row r="33" spans="8:97" s="157" customFormat="1" ht="18" customHeight="1">
      <c r="N33" s="188"/>
      <c r="AH33" s="498" t="s">
        <v>1</v>
      </c>
      <c r="AI33" s="498"/>
      <c r="AJ33" s="498"/>
      <c r="AK33" s="498"/>
      <c r="AL33" s="498"/>
      <c r="AM33" s="498"/>
      <c r="AN33" s="498"/>
      <c r="AO33" s="498"/>
      <c r="AP33" s="498"/>
      <c r="AQ33" s="498"/>
      <c r="AR33" s="499">
        <f>ROUND(AR34-(AR34/(1+0.1)),0)</f>
        <v>0</v>
      </c>
      <c r="AS33" s="499"/>
      <c r="AT33" s="499"/>
      <c r="AU33" s="499"/>
      <c r="AV33" s="499"/>
      <c r="AZ33" s="185"/>
      <c r="BA33" s="501"/>
      <c r="BB33" s="501"/>
      <c r="BC33" s="501"/>
      <c r="BD33" s="501"/>
      <c r="BE33" s="501"/>
      <c r="BF33" s="501"/>
      <c r="BG33" s="501"/>
      <c r="BH33" s="501"/>
      <c r="BI33" s="501"/>
      <c r="BJ33" s="501"/>
      <c r="BK33" s="501"/>
      <c r="BL33" s="501"/>
      <c r="BM33" s="501"/>
      <c r="BN33" s="501"/>
      <c r="BO33" s="501"/>
      <c r="BP33" s="185"/>
      <c r="BQ33" s="185"/>
      <c r="BR33" s="185"/>
      <c r="BS33" s="185"/>
      <c r="BT33" s="185"/>
      <c r="BU33" s="185"/>
      <c r="BV33" s="185"/>
      <c r="BW33" s="185"/>
      <c r="BX33" s="185"/>
      <c r="BY33" s="185"/>
      <c r="BZ33" s="185"/>
      <c r="CA33" s="185"/>
      <c r="CB33" s="185"/>
      <c r="CC33" s="185"/>
      <c r="CD33" s="185"/>
      <c r="CE33" s="185"/>
      <c r="CF33" s="185"/>
      <c r="CG33" s="185"/>
      <c r="CH33" s="185"/>
      <c r="CI33" s="185"/>
      <c r="CJ33" s="185"/>
      <c r="CK33" s="186"/>
      <c r="CL33" s="186"/>
      <c r="CM33" s="186"/>
      <c r="CN33" s="187"/>
      <c r="CO33" s="187"/>
      <c r="CP33" s="187"/>
      <c r="CQ33" s="187"/>
      <c r="CR33" s="187"/>
      <c r="CS33" s="187"/>
    </row>
    <row r="34" spans="8:97" s="157" customFormat="1" ht="18" customHeight="1">
      <c r="N34" s="188"/>
      <c r="AH34" s="498" t="s">
        <v>71</v>
      </c>
      <c r="AI34" s="498"/>
      <c r="AJ34" s="498"/>
      <c r="AK34" s="498"/>
      <c r="AL34" s="498"/>
      <c r="AM34" s="498"/>
      <c r="AN34" s="498"/>
      <c r="AO34" s="498"/>
      <c r="AP34" s="498"/>
      <c r="AQ34" s="498"/>
      <c r="AR34" s="499">
        <f>SUM(AR22:AV31)</f>
        <v>0</v>
      </c>
      <c r="AS34" s="499"/>
      <c r="AT34" s="499"/>
      <c r="AU34" s="499"/>
      <c r="AV34" s="499"/>
      <c r="AZ34" s="185"/>
      <c r="BA34" s="501"/>
      <c r="BB34" s="501"/>
      <c r="BC34" s="501"/>
      <c r="BD34" s="501"/>
      <c r="BE34" s="501"/>
      <c r="BF34" s="501"/>
      <c r="BG34" s="501"/>
      <c r="BH34" s="501"/>
      <c r="BI34" s="501"/>
      <c r="BJ34" s="501"/>
      <c r="BK34" s="501"/>
      <c r="BL34" s="501"/>
      <c r="BM34" s="501"/>
      <c r="BN34" s="501"/>
      <c r="BO34" s="501"/>
      <c r="BP34" s="185"/>
      <c r="BQ34" s="185"/>
      <c r="BR34" s="185"/>
      <c r="BS34" s="185"/>
      <c r="BT34" s="185"/>
      <c r="BU34" s="185"/>
      <c r="BV34" s="185"/>
      <c r="BW34" s="185"/>
      <c r="BX34" s="185"/>
      <c r="BY34" s="185"/>
      <c r="BZ34" s="185"/>
      <c r="CA34" s="185"/>
      <c r="CB34" s="185"/>
      <c r="CC34" s="185"/>
      <c r="CD34" s="185"/>
      <c r="CE34" s="185"/>
      <c r="CF34" s="185"/>
      <c r="CG34" s="185"/>
      <c r="CH34" s="185"/>
      <c r="CI34" s="185"/>
      <c r="CJ34" s="185"/>
      <c r="CK34" s="186"/>
      <c r="CL34" s="186"/>
      <c r="CM34" s="186"/>
      <c r="CN34" s="187"/>
      <c r="CO34" s="187"/>
      <c r="CP34" s="187"/>
      <c r="CQ34" s="187"/>
      <c r="CR34" s="187"/>
      <c r="CS34" s="187"/>
    </row>
    <row r="35" spans="8:97" ht="18" customHeight="1">
      <c r="H35" s="157"/>
      <c r="I35" s="157"/>
      <c r="J35" s="157"/>
      <c r="K35" s="157"/>
      <c r="L35" s="157"/>
      <c r="M35" s="157"/>
      <c r="N35" s="188"/>
      <c r="O35" s="157"/>
      <c r="P35" s="157"/>
      <c r="Q35" s="157"/>
      <c r="R35" s="157"/>
      <c r="S35" s="157"/>
      <c r="AH35" s="162"/>
      <c r="AI35" s="162"/>
      <c r="AJ35" s="162"/>
      <c r="AK35" s="162"/>
      <c r="AL35" s="162"/>
      <c r="AM35" s="162"/>
      <c r="AN35" s="162"/>
      <c r="AO35" s="162"/>
      <c r="AP35" s="162"/>
      <c r="AQ35" s="162"/>
      <c r="AR35" s="189"/>
      <c r="AS35" s="189"/>
      <c r="AT35" s="189"/>
      <c r="AU35" s="189"/>
      <c r="AV35" s="189"/>
      <c r="AZ35" s="520"/>
      <c r="BA35" s="520"/>
      <c r="BB35" s="520"/>
      <c r="BC35" s="520"/>
      <c r="BD35" s="520"/>
      <c r="BE35" s="520"/>
      <c r="BF35" s="520"/>
      <c r="BG35" s="520"/>
      <c r="BH35" s="520"/>
      <c r="BI35" s="520"/>
      <c r="BJ35" s="520"/>
      <c r="BK35" s="520"/>
      <c r="BL35" s="520"/>
      <c r="BM35" s="520"/>
      <c r="BN35" s="520"/>
      <c r="BO35" s="520"/>
      <c r="BP35" s="520"/>
      <c r="BQ35" s="520"/>
      <c r="BR35" s="159"/>
      <c r="BS35" s="159"/>
      <c r="BT35" s="159"/>
      <c r="BU35" s="159"/>
      <c r="BV35" s="159"/>
      <c r="BW35" s="159"/>
      <c r="BX35" s="159"/>
      <c r="BY35" s="159"/>
      <c r="BZ35" s="159"/>
      <c r="CA35" s="159"/>
      <c r="CB35" s="159"/>
      <c r="CC35" s="159"/>
      <c r="CD35" s="159"/>
      <c r="CE35" s="159"/>
      <c r="CF35" s="159"/>
      <c r="CG35" s="159"/>
      <c r="CH35" s="159"/>
      <c r="CI35" s="159"/>
      <c r="CJ35" s="159"/>
      <c r="CK35" s="160"/>
      <c r="CL35" s="160"/>
      <c r="CM35" s="160"/>
      <c r="CN35" s="161"/>
      <c r="CO35" s="161"/>
      <c r="CP35" s="161"/>
      <c r="CQ35" s="161"/>
      <c r="CR35" s="161"/>
      <c r="CS35" s="161"/>
    </row>
    <row r="36" spans="8:97" ht="30" customHeight="1" thickBot="1">
      <c r="H36" s="514" t="s">
        <v>65</v>
      </c>
      <c r="I36" s="514"/>
      <c r="J36" s="514"/>
      <c r="K36" s="514"/>
      <c r="L36" s="514"/>
      <c r="M36" s="514"/>
      <c r="N36" s="514"/>
      <c r="O36" s="521">
        <f t="shared" ref="O36" si="0">$AR$34</f>
        <v>0</v>
      </c>
      <c r="P36" s="521"/>
      <c r="Q36" s="521"/>
      <c r="R36" s="521"/>
      <c r="S36" s="521"/>
      <c r="T36" s="521"/>
      <c r="U36" s="521"/>
      <c r="V36" s="521"/>
      <c r="W36" s="521"/>
      <c r="X36" s="521"/>
      <c r="Y36" s="521"/>
      <c r="Z36" s="521"/>
      <c r="AA36" s="521"/>
      <c r="AB36" s="521"/>
      <c r="AC36" s="521"/>
      <c r="AD36" s="521"/>
      <c r="AE36" s="521"/>
      <c r="AF36" s="521"/>
      <c r="AG36" s="521"/>
      <c r="AH36" s="521"/>
      <c r="AI36" s="521"/>
      <c r="AJ36" s="521"/>
      <c r="AK36" s="190" t="s">
        <v>57</v>
      </c>
      <c r="AL36" s="191"/>
      <c r="AM36" s="157"/>
      <c r="AN36" s="157"/>
      <c r="AO36" s="157"/>
      <c r="AP36" s="157"/>
      <c r="AZ36" s="520"/>
      <c r="BA36" s="520"/>
      <c r="BB36" s="520"/>
      <c r="BC36" s="520"/>
      <c r="BD36" s="520"/>
      <c r="BE36" s="520"/>
      <c r="BF36" s="520"/>
      <c r="BG36" s="520"/>
      <c r="BH36" s="520"/>
      <c r="BI36" s="520"/>
      <c r="BJ36" s="520"/>
      <c r="BK36" s="520"/>
      <c r="BL36" s="520"/>
      <c r="BM36" s="520"/>
      <c r="BN36" s="520"/>
      <c r="BO36" s="520"/>
      <c r="BP36" s="520"/>
      <c r="BQ36" s="520"/>
      <c r="BR36" s="164"/>
      <c r="BS36" s="164"/>
      <c r="BT36" s="164"/>
      <c r="BU36" s="164"/>
      <c r="BV36" s="164"/>
      <c r="BW36" s="164"/>
      <c r="BX36" s="164"/>
      <c r="BY36" s="164"/>
      <c r="BZ36" s="164"/>
      <c r="CA36" s="164"/>
      <c r="CB36" s="164"/>
      <c r="CC36" s="164"/>
      <c r="CD36" s="164"/>
      <c r="CE36" s="164"/>
      <c r="CF36" s="164"/>
      <c r="CG36" s="164"/>
      <c r="CH36" s="164"/>
      <c r="CI36" s="164"/>
      <c r="CJ36" s="164"/>
      <c r="CK36" s="160"/>
      <c r="CL36" s="160"/>
      <c r="CM36" s="160"/>
      <c r="CN36" s="165"/>
      <c r="CO36" s="165"/>
      <c r="CP36" s="165"/>
      <c r="CQ36" s="165"/>
      <c r="CR36" s="165"/>
      <c r="CS36" s="165"/>
    </row>
    <row r="37" spans="8:97" ht="18" customHeight="1">
      <c r="H37" s="157"/>
      <c r="I37" s="157"/>
      <c r="J37" s="157"/>
      <c r="K37" s="157"/>
      <c r="L37" s="157"/>
      <c r="M37" s="157"/>
      <c r="N37" s="157"/>
      <c r="O37" s="519"/>
      <c r="P37" s="519"/>
      <c r="Q37" s="519"/>
      <c r="R37" s="519"/>
      <c r="S37" s="519"/>
      <c r="T37" s="519"/>
      <c r="U37" s="519"/>
      <c r="V37" s="519"/>
      <c r="W37" s="519"/>
      <c r="X37" s="519"/>
      <c r="Y37" s="519"/>
      <c r="Z37" s="519"/>
      <c r="AA37" s="519"/>
      <c r="AB37" s="519"/>
      <c r="AC37" s="519"/>
      <c r="AD37" s="519"/>
      <c r="AE37" s="519"/>
      <c r="AF37" s="522"/>
      <c r="AG37" s="522"/>
      <c r="AH37" s="522"/>
      <c r="AI37" s="522"/>
      <c r="AJ37" s="192"/>
      <c r="AZ37" s="164"/>
      <c r="BA37" s="164"/>
      <c r="BB37" s="164"/>
      <c r="BC37" s="164"/>
      <c r="BD37" s="164"/>
      <c r="BE37" s="164"/>
      <c r="BF37" s="164"/>
      <c r="BG37" s="164"/>
      <c r="BH37" s="164"/>
      <c r="BI37" s="164"/>
      <c r="BJ37" s="164"/>
      <c r="BK37" s="164"/>
      <c r="BL37" s="164"/>
      <c r="BM37" s="164"/>
      <c r="BN37" s="164"/>
      <c r="BO37" s="164"/>
      <c r="BP37" s="164"/>
      <c r="BQ37" s="164"/>
      <c r="BR37" s="164"/>
      <c r="BS37" s="164"/>
      <c r="BT37" s="164"/>
      <c r="BU37" s="164"/>
      <c r="BV37" s="164"/>
      <c r="BW37" s="164"/>
      <c r="BX37" s="164"/>
      <c r="BY37" s="164"/>
      <c r="BZ37" s="164"/>
      <c r="CA37" s="164"/>
      <c r="CB37" s="164"/>
      <c r="CC37" s="164"/>
      <c r="CD37" s="164"/>
      <c r="CE37" s="164"/>
      <c r="CF37" s="164"/>
      <c r="CG37" s="164"/>
      <c r="CH37" s="164"/>
      <c r="CI37" s="164"/>
      <c r="CJ37" s="164"/>
      <c r="CK37" s="160"/>
      <c r="CL37" s="160"/>
      <c r="CM37" s="160"/>
      <c r="CN37" s="165"/>
      <c r="CO37" s="165"/>
      <c r="CP37" s="165"/>
      <c r="CQ37" s="165"/>
      <c r="CR37" s="165"/>
      <c r="CS37" s="165"/>
    </row>
    <row r="38" spans="8:97" ht="18" customHeight="1">
      <c r="U38" s="157"/>
      <c r="V38" s="157"/>
      <c r="W38" s="157"/>
      <c r="X38" s="157"/>
      <c r="Y38" s="157"/>
      <c r="Z38" s="157"/>
      <c r="AA38" s="157"/>
      <c r="AB38" s="157"/>
      <c r="AC38" s="157"/>
      <c r="AD38" s="183"/>
      <c r="AJ38" s="183"/>
      <c r="AK38" s="157"/>
      <c r="AL38" s="183"/>
      <c r="AM38" s="198"/>
      <c r="BF38" s="203"/>
      <c r="BK38" s="207"/>
    </row>
    <row r="39" spans="8:97" ht="18" customHeight="1">
      <c r="N39" s="157"/>
      <c r="O39" s="157"/>
      <c r="P39" s="157"/>
      <c r="Q39" s="157"/>
      <c r="R39" s="157"/>
      <c r="S39" s="157"/>
      <c r="T39" s="157"/>
      <c r="AZ39" s="200"/>
      <c r="BA39" s="200"/>
      <c r="BB39" s="200"/>
      <c r="BC39" s="200"/>
      <c r="BD39" s="200"/>
      <c r="BE39" s="200"/>
      <c r="BF39" s="200"/>
      <c r="BG39" s="200"/>
      <c r="BH39" s="200"/>
      <c r="BI39" s="200"/>
      <c r="BJ39" s="200"/>
      <c r="BK39" s="200"/>
      <c r="BL39" s="200"/>
      <c r="BM39" s="200"/>
      <c r="BN39" s="200"/>
      <c r="BO39" s="200"/>
      <c r="BP39" s="200"/>
      <c r="BQ39" s="200"/>
      <c r="BR39" s="200"/>
      <c r="BS39" s="200"/>
      <c r="BT39" s="200"/>
      <c r="BU39" s="200"/>
      <c r="BV39" s="200"/>
      <c r="BW39" s="200"/>
      <c r="BX39" s="200"/>
      <c r="BY39" s="200"/>
      <c r="BZ39" s="200"/>
      <c r="CA39" s="200"/>
      <c r="CB39" s="200"/>
      <c r="CC39" s="200"/>
      <c r="CD39" s="200"/>
      <c r="CE39" s="200"/>
      <c r="CF39" s="200"/>
      <c r="CG39" s="200"/>
      <c r="CH39" s="200"/>
      <c r="CI39" s="200"/>
      <c r="CJ39" s="200"/>
      <c r="CK39" s="208"/>
      <c r="CL39" s="208"/>
      <c r="CM39" s="208"/>
      <c r="CN39" s="208"/>
      <c r="CO39" s="208"/>
      <c r="CP39" s="208"/>
      <c r="CQ39" s="208"/>
      <c r="CR39" s="208"/>
      <c r="CS39" s="208"/>
    </row>
    <row r="40" spans="8:97" ht="18" customHeight="1">
      <c r="N40" s="188"/>
      <c r="O40" s="157"/>
      <c r="P40" s="157"/>
      <c r="Q40" s="157"/>
      <c r="R40" s="157"/>
      <c r="S40" s="157"/>
      <c r="T40" s="157"/>
      <c r="U40" s="157"/>
      <c r="V40" s="157"/>
      <c r="W40" s="157"/>
      <c r="X40" s="157"/>
      <c r="Y40" s="157"/>
      <c r="Z40" s="157"/>
      <c r="AA40" s="157"/>
      <c r="AB40" s="183"/>
      <c r="AH40" s="183"/>
      <c r="AI40" s="157"/>
      <c r="AJ40" s="183"/>
      <c r="AK40" s="519"/>
      <c r="AL40" s="505"/>
      <c r="AM40" s="505"/>
      <c r="AN40" s="505"/>
      <c r="AO40" s="505"/>
      <c r="AP40" s="505"/>
      <c r="AQ40" s="505"/>
      <c r="AR40" s="505"/>
      <c r="AS40" s="505"/>
      <c r="AZ40" s="159"/>
      <c r="BA40" s="159"/>
      <c r="BB40" s="159"/>
      <c r="BC40" s="159"/>
      <c r="BD40" s="159"/>
      <c r="BE40" s="159"/>
      <c r="BF40" s="159"/>
      <c r="BG40" s="159"/>
      <c r="BH40" s="159"/>
      <c r="BI40" s="159"/>
      <c r="BJ40" s="159"/>
      <c r="BK40" s="159"/>
      <c r="BL40" s="159"/>
      <c r="BM40" s="159"/>
      <c r="BN40" s="159"/>
      <c r="BO40" s="159"/>
      <c r="BP40" s="159"/>
      <c r="BQ40" s="159"/>
      <c r="BR40" s="159"/>
      <c r="BS40" s="159"/>
      <c r="BT40" s="159"/>
      <c r="BU40" s="159"/>
      <c r="BV40" s="159"/>
      <c r="BW40" s="159"/>
      <c r="BX40" s="159"/>
      <c r="BY40" s="159"/>
      <c r="BZ40" s="159"/>
      <c r="CA40" s="159"/>
      <c r="CB40" s="159"/>
      <c r="CC40" s="159"/>
      <c r="CD40" s="159"/>
      <c r="CE40" s="159"/>
      <c r="CF40" s="159"/>
      <c r="CG40" s="159"/>
      <c r="CH40" s="159"/>
      <c r="CI40" s="159"/>
      <c r="CJ40" s="159"/>
      <c r="CK40" s="160"/>
      <c r="CL40" s="160"/>
      <c r="CM40" s="160"/>
      <c r="CN40" s="161"/>
      <c r="CO40" s="161"/>
      <c r="CP40" s="161"/>
      <c r="CQ40" s="161"/>
      <c r="CR40" s="161"/>
      <c r="CS40" s="161"/>
    </row>
    <row r="41" spans="8:97" ht="18" customHeight="1">
      <c r="S41" s="157"/>
      <c r="AZ41" s="159"/>
      <c r="BA41" s="159"/>
      <c r="BB41" s="159"/>
      <c r="BC41" s="159"/>
      <c r="BD41" s="159"/>
      <c r="BE41" s="159"/>
      <c r="BF41" s="159"/>
      <c r="BG41" s="159"/>
      <c r="BH41" s="159"/>
      <c r="BI41" s="159"/>
      <c r="BJ41" s="159"/>
      <c r="BK41" s="159"/>
      <c r="BL41" s="159"/>
      <c r="BM41" s="159"/>
      <c r="BN41" s="159"/>
      <c r="BO41" s="159"/>
      <c r="BP41" s="159"/>
      <c r="BQ41" s="159"/>
      <c r="BR41" s="159"/>
      <c r="BS41" s="159"/>
      <c r="BT41" s="159"/>
      <c r="BU41" s="159"/>
      <c r="BV41" s="159"/>
      <c r="BW41" s="159"/>
      <c r="BX41" s="159"/>
      <c r="BY41" s="159"/>
      <c r="BZ41" s="159"/>
      <c r="CA41" s="159"/>
      <c r="CB41" s="159"/>
      <c r="CC41" s="159"/>
      <c r="CD41" s="159"/>
      <c r="CE41" s="159"/>
      <c r="CF41" s="159"/>
      <c r="CG41" s="159"/>
      <c r="CH41" s="159"/>
      <c r="CI41" s="159"/>
      <c r="CJ41" s="159"/>
      <c r="CK41" s="160"/>
      <c r="CL41" s="160"/>
      <c r="CM41" s="160"/>
      <c r="CN41" s="161"/>
      <c r="CO41" s="161"/>
      <c r="CP41" s="161"/>
      <c r="CQ41" s="161"/>
      <c r="CR41" s="161"/>
      <c r="CS41" s="161"/>
    </row>
    <row r="42" spans="8:97" ht="18" customHeight="1">
      <c r="BF42" s="203"/>
      <c r="BK42" s="203"/>
    </row>
    <row r="43" spans="8:97" ht="18" customHeight="1">
      <c r="BF43" s="203"/>
    </row>
    <row r="44" spans="8:97" ht="18" customHeight="1">
      <c r="BF44" s="203"/>
    </row>
    <row r="45" spans="8:97" ht="18" customHeight="1">
      <c r="BF45" s="203"/>
    </row>
    <row r="46" spans="8:97" ht="18" customHeight="1"/>
    <row r="47" spans="8:97" ht="18" customHeight="1"/>
    <row r="48" spans="8:97"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row r="108" s="152" customFormat="1" ht="18" customHeight="1"/>
    <row r="109" s="152" customFormat="1" ht="18" customHeight="1"/>
  </sheetData>
  <sheetProtection algorithmName="SHA-512" hashValue="f14TpRhIgWHJfk+MIU39s0eFdd7iaYKAdVQ4GuuqxQLDFkvQtSfjoIJfmCU8BWYaJIQDpkhZ1Z4nal7dfyZwqQ==" saltValue="9x7O0KNTACJ49ACn6fahYA==" spinCount="100000" sheet="1" objects="1" scenarios="1"/>
  <mergeCells count="71">
    <mergeCell ref="AZ2:CB3"/>
    <mergeCell ref="AZ36:BQ36"/>
    <mergeCell ref="AH32:AQ32"/>
    <mergeCell ref="AR32:AV32"/>
    <mergeCell ref="AH34:AQ34"/>
    <mergeCell ref="AR34:AV34"/>
    <mergeCell ref="BA34:BO34"/>
    <mergeCell ref="AZ35:BQ35"/>
    <mergeCell ref="AH31:AL31"/>
    <mergeCell ref="AM31:AQ31"/>
    <mergeCell ref="AR31:AV31"/>
    <mergeCell ref="AR21:AV21"/>
    <mergeCell ref="BA33:BO33"/>
    <mergeCell ref="AA12:AV12"/>
    <mergeCell ref="AA13:AV13"/>
    <mergeCell ref="C23:AG23"/>
    <mergeCell ref="AK40:AS40"/>
    <mergeCell ref="AL1:AO1"/>
    <mergeCell ref="AR25:AV25"/>
    <mergeCell ref="C30:AG30"/>
    <mergeCell ref="AH30:AL30"/>
    <mergeCell ref="AM30:AQ30"/>
    <mergeCell ref="AR30:AV30"/>
    <mergeCell ref="C26:AG26"/>
    <mergeCell ref="AH26:AL26"/>
    <mergeCell ref="AM26:AQ26"/>
    <mergeCell ref="AR26:AV26"/>
    <mergeCell ref="C22:AG22"/>
    <mergeCell ref="AH22:AL22"/>
    <mergeCell ref="AM22:AQ22"/>
    <mergeCell ref="AR22:AV22"/>
    <mergeCell ref="AH25:AL25"/>
    <mergeCell ref="H36:N36"/>
    <mergeCell ref="O36:AJ36"/>
    <mergeCell ref="C31:AG31"/>
    <mergeCell ref="O37:AE37"/>
    <mergeCell ref="AF37:AI37"/>
    <mergeCell ref="AH23:AL23"/>
    <mergeCell ref="AM23:AQ23"/>
    <mergeCell ref="AR23:AV23"/>
    <mergeCell ref="AH33:AQ33"/>
    <mergeCell ref="AR33:AV33"/>
    <mergeCell ref="C24:AG24"/>
    <mergeCell ref="AH24:AL24"/>
    <mergeCell ref="AM24:AQ24"/>
    <mergeCell ref="AR24:AV24"/>
    <mergeCell ref="C25:AG25"/>
    <mergeCell ref="AM25:AQ25"/>
    <mergeCell ref="AP1:AX1"/>
    <mergeCell ref="AR3:AT3"/>
    <mergeCell ref="A4:AX6"/>
    <mergeCell ref="C8:U10"/>
    <mergeCell ref="AL2:AX2"/>
    <mergeCell ref="V9:X10"/>
    <mergeCell ref="C17:AL17"/>
    <mergeCell ref="A19:AX19"/>
    <mergeCell ref="C21:AG21"/>
    <mergeCell ref="AH21:AL21"/>
    <mergeCell ref="AM21:AQ21"/>
    <mergeCell ref="C29:AG29"/>
    <mergeCell ref="AH29:AL29"/>
    <mergeCell ref="AM29:AQ29"/>
    <mergeCell ref="AR29:AV29"/>
    <mergeCell ref="C27:AG27"/>
    <mergeCell ref="AH27:AL27"/>
    <mergeCell ref="AM27:AQ27"/>
    <mergeCell ref="AR27:AV27"/>
    <mergeCell ref="C28:AG28"/>
    <mergeCell ref="AH28:AL28"/>
    <mergeCell ref="AM28:AQ28"/>
    <mergeCell ref="AR28:AV28"/>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WWD983050:WWG983050" xr:uid="{108850F7-D812-4D18-92D5-69556D60A0E1}">
      <formula1>"様,御中"</formula1>
    </dataValidation>
  </dataValidations>
  <printOptions horizontalCentered="1"/>
  <pageMargins left="0.23622047244094491" right="0.23622047244094491" top="0.74803149606299213" bottom="0.74803149606299213" header="0.31496062992125984" footer="0.31496062992125984"/>
  <pageSetup paperSize="9" scale="94" fitToWidth="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20481-0D5F-42A5-B5AD-96AF03CF5BDC}">
  <sheetPr codeName="Sheet7">
    <pageSetUpPr fitToPage="1"/>
  </sheetPr>
  <dimension ref="A1:CS107"/>
  <sheetViews>
    <sheetView showGridLines="0" view="pageBreakPreview" zoomScaleNormal="90" zoomScaleSheetLayoutView="100" workbookViewId="0">
      <selection activeCell="N4" sqref="N4"/>
    </sheetView>
  </sheetViews>
  <sheetFormatPr defaultColWidth="1.88671875" defaultRowHeight="13.2"/>
  <cols>
    <col min="1" max="1" width="2.109375" style="152" customWidth="1"/>
    <col min="2" max="26" width="2" style="152" customWidth="1"/>
    <col min="27" max="27" width="2.109375" style="152" customWidth="1"/>
    <col min="28" max="35" width="2" style="152" customWidth="1"/>
    <col min="36" max="36" width="3.77734375" style="152" customWidth="1"/>
    <col min="37" max="40" width="2" style="152" customWidth="1"/>
    <col min="41" max="55" width="1.88671875" style="152" customWidth="1"/>
    <col min="56" max="61" width="1.88671875" style="152"/>
    <col min="62" max="63" width="1.88671875" style="152" customWidth="1"/>
    <col min="64" max="64" width="1.88671875" style="152"/>
    <col min="65" max="65" width="1.88671875" style="152" customWidth="1"/>
    <col min="66" max="66" width="1.88671875" style="152"/>
    <col min="67" max="67" width="1.88671875" style="152" customWidth="1"/>
    <col min="68" max="68" width="1.88671875" style="152"/>
    <col min="69" max="71" width="1.88671875" style="152" customWidth="1"/>
    <col min="72" max="72" width="1.88671875" style="152"/>
    <col min="73" max="73" width="1.88671875" style="152" customWidth="1"/>
    <col min="74" max="256" width="1.88671875" style="152"/>
    <col min="257" max="257" width="2.109375" style="152" customWidth="1"/>
    <col min="258" max="296" width="2" style="152" customWidth="1"/>
    <col min="297" max="512" width="1.88671875" style="152"/>
    <col min="513" max="513" width="2.109375" style="152" customWidth="1"/>
    <col min="514" max="552" width="2" style="152" customWidth="1"/>
    <col min="553" max="768" width="1.88671875" style="152"/>
    <col min="769" max="769" width="2.109375" style="152" customWidth="1"/>
    <col min="770" max="808" width="2" style="152" customWidth="1"/>
    <col min="809" max="1024" width="1.88671875" style="152"/>
    <col min="1025" max="1025" width="2.109375" style="152" customWidth="1"/>
    <col min="1026" max="1064" width="2" style="152" customWidth="1"/>
    <col min="1065" max="1280" width="1.88671875" style="152"/>
    <col min="1281" max="1281" width="2.109375" style="152" customWidth="1"/>
    <col min="1282" max="1320" width="2" style="152" customWidth="1"/>
    <col min="1321" max="1536" width="1.88671875" style="152"/>
    <col min="1537" max="1537" width="2.109375" style="152" customWidth="1"/>
    <col min="1538" max="1576" width="2" style="152" customWidth="1"/>
    <col min="1577" max="1792" width="1.88671875" style="152"/>
    <col min="1793" max="1793" width="2.109375" style="152" customWidth="1"/>
    <col min="1794" max="1832" width="2" style="152" customWidth="1"/>
    <col min="1833" max="2048" width="1.88671875" style="152"/>
    <col min="2049" max="2049" width="2.109375" style="152" customWidth="1"/>
    <col min="2050" max="2088" width="2" style="152" customWidth="1"/>
    <col min="2089" max="2304" width="1.88671875" style="152"/>
    <col min="2305" max="2305" width="2.109375" style="152" customWidth="1"/>
    <col min="2306" max="2344" width="2" style="152" customWidth="1"/>
    <col min="2345" max="2560" width="1.88671875" style="152"/>
    <col min="2561" max="2561" width="2.109375" style="152" customWidth="1"/>
    <col min="2562" max="2600" width="2" style="152" customWidth="1"/>
    <col min="2601" max="2816" width="1.88671875" style="152"/>
    <col min="2817" max="2817" width="2.109375" style="152" customWidth="1"/>
    <col min="2818" max="2856" width="2" style="152" customWidth="1"/>
    <col min="2857" max="3072" width="1.88671875" style="152"/>
    <col min="3073" max="3073" width="2.109375" style="152" customWidth="1"/>
    <col min="3074" max="3112" width="2" style="152" customWidth="1"/>
    <col min="3113" max="3328" width="1.88671875" style="152"/>
    <col min="3329" max="3329" width="2.109375" style="152" customWidth="1"/>
    <col min="3330" max="3368" width="2" style="152" customWidth="1"/>
    <col min="3369" max="3584" width="1.88671875" style="152"/>
    <col min="3585" max="3585" width="2.109375" style="152" customWidth="1"/>
    <col min="3586" max="3624" width="2" style="152" customWidth="1"/>
    <col min="3625" max="3840" width="1.88671875" style="152"/>
    <col min="3841" max="3841" width="2.109375" style="152" customWidth="1"/>
    <col min="3842" max="3880" width="2" style="152" customWidth="1"/>
    <col min="3881" max="4096" width="1.88671875" style="152"/>
    <col min="4097" max="4097" width="2.109375" style="152" customWidth="1"/>
    <col min="4098" max="4136" width="2" style="152" customWidth="1"/>
    <col min="4137" max="4352" width="1.88671875" style="152"/>
    <col min="4353" max="4353" width="2.109375" style="152" customWidth="1"/>
    <col min="4354" max="4392" width="2" style="152" customWidth="1"/>
    <col min="4393" max="4608" width="1.88671875" style="152"/>
    <col min="4609" max="4609" width="2.109375" style="152" customWidth="1"/>
    <col min="4610" max="4648" width="2" style="152" customWidth="1"/>
    <col min="4649" max="4864" width="1.88671875" style="152"/>
    <col min="4865" max="4865" width="2.109375" style="152" customWidth="1"/>
    <col min="4866" max="4904" width="2" style="152" customWidth="1"/>
    <col min="4905" max="5120" width="1.88671875" style="152"/>
    <col min="5121" max="5121" width="2.109375" style="152" customWidth="1"/>
    <col min="5122" max="5160" width="2" style="152" customWidth="1"/>
    <col min="5161" max="5376" width="1.88671875" style="152"/>
    <col min="5377" max="5377" width="2.109375" style="152" customWidth="1"/>
    <col min="5378" max="5416" width="2" style="152" customWidth="1"/>
    <col min="5417" max="5632" width="1.88671875" style="152"/>
    <col min="5633" max="5633" width="2.109375" style="152" customWidth="1"/>
    <col min="5634" max="5672" width="2" style="152" customWidth="1"/>
    <col min="5673" max="5888" width="1.88671875" style="152"/>
    <col min="5889" max="5889" width="2.109375" style="152" customWidth="1"/>
    <col min="5890" max="5928" width="2" style="152" customWidth="1"/>
    <col min="5929" max="6144" width="1.88671875" style="152"/>
    <col min="6145" max="6145" width="2.109375" style="152" customWidth="1"/>
    <col min="6146" max="6184" width="2" style="152" customWidth="1"/>
    <col min="6185" max="6400" width="1.88671875" style="152"/>
    <col min="6401" max="6401" width="2.109375" style="152" customWidth="1"/>
    <col min="6402" max="6440" width="2" style="152" customWidth="1"/>
    <col min="6441" max="6656" width="1.88671875" style="152"/>
    <col min="6657" max="6657" width="2.109375" style="152" customWidth="1"/>
    <col min="6658" max="6696" width="2" style="152" customWidth="1"/>
    <col min="6697" max="6912" width="1.88671875" style="152"/>
    <col min="6913" max="6913" width="2.109375" style="152" customWidth="1"/>
    <col min="6914" max="6952" width="2" style="152" customWidth="1"/>
    <col min="6953" max="7168" width="1.88671875" style="152"/>
    <col min="7169" max="7169" width="2.109375" style="152" customWidth="1"/>
    <col min="7170" max="7208" width="2" style="152" customWidth="1"/>
    <col min="7209" max="7424" width="1.88671875" style="152"/>
    <col min="7425" max="7425" width="2.109375" style="152" customWidth="1"/>
    <col min="7426" max="7464" width="2" style="152" customWidth="1"/>
    <col min="7465" max="7680" width="1.88671875" style="152"/>
    <col min="7681" max="7681" width="2.109375" style="152" customWidth="1"/>
    <col min="7682" max="7720" width="2" style="152" customWidth="1"/>
    <col min="7721" max="7936" width="1.88671875" style="152"/>
    <col min="7937" max="7937" width="2.109375" style="152" customWidth="1"/>
    <col min="7938" max="7976" width="2" style="152" customWidth="1"/>
    <col min="7977" max="8192" width="1.88671875" style="152"/>
    <col min="8193" max="8193" width="2.109375" style="152" customWidth="1"/>
    <col min="8194" max="8232" width="2" style="152" customWidth="1"/>
    <col min="8233" max="8448" width="1.88671875" style="152"/>
    <col min="8449" max="8449" width="2.109375" style="152" customWidth="1"/>
    <col min="8450" max="8488" width="2" style="152" customWidth="1"/>
    <col min="8489" max="8704" width="1.88671875" style="152"/>
    <col min="8705" max="8705" width="2.109375" style="152" customWidth="1"/>
    <col min="8706" max="8744" width="2" style="152" customWidth="1"/>
    <col min="8745" max="8960" width="1.88671875" style="152"/>
    <col min="8961" max="8961" width="2.109375" style="152" customWidth="1"/>
    <col min="8962" max="9000" width="2" style="152" customWidth="1"/>
    <col min="9001" max="9216" width="1.88671875" style="152"/>
    <col min="9217" max="9217" width="2.109375" style="152" customWidth="1"/>
    <col min="9218" max="9256" width="2" style="152" customWidth="1"/>
    <col min="9257" max="9472" width="1.88671875" style="152"/>
    <col min="9473" max="9473" width="2.109375" style="152" customWidth="1"/>
    <col min="9474" max="9512" width="2" style="152" customWidth="1"/>
    <col min="9513" max="9728" width="1.88671875" style="152"/>
    <col min="9729" max="9729" width="2.109375" style="152" customWidth="1"/>
    <col min="9730" max="9768" width="2" style="152" customWidth="1"/>
    <col min="9769" max="9984" width="1.88671875" style="152"/>
    <col min="9985" max="9985" width="2.109375" style="152" customWidth="1"/>
    <col min="9986" max="10024" width="2" style="152" customWidth="1"/>
    <col min="10025" max="10240" width="1.88671875" style="152"/>
    <col min="10241" max="10241" width="2.109375" style="152" customWidth="1"/>
    <col min="10242" max="10280" width="2" style="152" customWidth="1"/>
    <col min="10281" max="10496" width="1.88671875" style="152"/>
    <col min="10497" max="10497" width="2.109375" style="152" customWidth="1"/>
    <col min="10498" max="10536" width="2" style="152" customWidth="1"/>
    <col min="10537" max="10752" width="1.88671875" style="152"/>
    <col min="10753" max="10753" width="2.109375" style="152" customWidth="1"/>
    <col min="10754" max="10792" width="2" style="152" customWidth="1"/>
    <col min="10793" max="11008" width="1.88671875" style="152"/>
    <col min="11009" max="11009" width="2.109375" style="152" customWidth="1"/>
    <col min="11010" max="11048" width="2" style="152" customWidth="1"/>
    <col min="11049" max="11264" width="1.88671875" style="152"/>
    <col min="11265" max="11265" width="2.109375" style="152" customWidth="1"/>
    <col min="11266" max="11304" width="2" style="152" customWidth="1"/>
    <col min="11305" max="11520" width="1.88671875" style="152"/>
    <col min="11521" max="11521" width="2.109375" style="152" customWidth="1"/>
    <col min="11522" max="11560" width="2" style="152" customWidth="1"/>
    <col min="11561" max="11776" width="1.88671875" style="152"/>
    <col min="11777" max="11777" width="2.109375" style="152" customWidth="1"/>
    <col min="11778" max="11816" width="2" style="152" customWidth="1"/>
    <col min="11817" max="12032" width="1.88671875" style="152"/>
    <col min="12033" max="12033" width="2.109375" style="152" customWidth="1"/>
    <col min="12034" max="12072" width="2" style="152" customWidth="1"/>
    <col min="12073" max="12288" width="1.88671875" style="152"/>
    <col min="12289" max="12289" width="2.109375" style="152" customWidth="1"/>
    <col min="12290" max="12328" width="2" style="152" customWidth="1"/>
    <col min="12329" max="12544" width="1.88671875" style="152"/>
    <col min="12545" max="12545" width="2.109375" style="152" customWidth="1"/>
    <col min="12546" max="12584" width="2" style="152" customWidth="1"/>
    <col min="12585" max="12800" width="1.88671875" style="152"/>
    <col min="12801" max="12801" width="2.109375" style="152" customWidth="1"/>
    <col min="12802" max="12840" width="2" style="152" customWidth="1"/>
    <col min="12841" max="13056" width="1.88671875" style="152"/>
    <col min="13057" max="13057" width="2.109375" style="152" customWidth="1"/>
    <col min="13058" max="13096" width="2" style="152" customWidth="1"/>
    <col min="13097" max="13312" width="1.88671875" style="152"/>
    <col min="13313" max="13313" width="2.109375" style="152" customWidth="1"/>
    <col min="13314" max="13352" width="2" style="152" customWidth="1"/>
    <col min="13353" max="13568" width="1.88671875" style="152"/>
    <col min="13569" max="13569" width="2.109375" style="152" customWidth="1"/>
    <col min="13570" max="13608" width="2" style="152" customWidth="1"/>
    <col min="13609" max="13824" width="1.88671875" style="152"/>
    <col min="13825" max="13825" width="2.109375" style="152" customWidth="1"/>
    <col min="13826" max="13864" width="2" style="152" customWidth="1"/>
    <col min="13865" max="14080" width="1.88671875" style="152"/>
    <col min="14081" max="14081" width="2.109375" style="152" customWidth="1"/>
    <col min="14082" max="14120" width="2" style="152" customWidth="1"/>
    <col min="14121" max="14336" width="1.88671875" style="152"/>
    <col min="14337" max="14337" width="2.109375" style="152" customWidth="1"/>
    <col min="14338" max="14376" width="2" style="152" customWidth="1"/>
    <col min="14377" max="14592" width="1.88671875" style="152"/>
    <col min="14593" max="14593" width="2.109375" style="152" customWidth="1"/>
    <col min="14594" max="14632" width="2" style="152" customWidth="1"/>
    <col min="14633" max="14848" width="1.88671875" style="152"/>
    <col min="14849" max="14849" width="2.109375" style="152" customWidth="1"/>
    <col min="14850" max="14888" width="2" style="152" customWidth="1"/>
    <col min="14889" max="15104" width="1.88671875" style="152"/>
    <col min="15105" max="15105" width="2.109375" style="152" customWidth="1"/>
    <col min="15106" max="15144" width="2" style="152" customWidth="1"/>
    <col min="15145" max="15360" width="1.88671875" style="152"/>
    <col min="15361" max="15361" width="2.109375" style="152" customWidth="1"/>
    <col min="15362" max="15400" width="2" style="152" customWidth="1"/>
    <col min="15401" max="15616" width="1.88671875" style="152"/>
    <col min="15617" max="15617" width="2.109375" style="152" customWidth="1"/>
    <col min="15618" max="15656" width="2" style="152" customWidth="1"/>
    <col min="15657" max="15872" width="1.88671875" style="152"/>
    <col min="15873" max="15873" width="2.109375" style="152" customWidth="1"/>
    <col min="15874" max="15912" width="2" style="152" customWidth="1"/>
    <col min="15913" max="16128" width="1.88671875" style="152"/>
    <col min="16129" max="16129" width="2.109375" style="152" customWidth="1"/>
    <col min="16130" max="16168" width="2" style="152" customWidth="1"/>
    <col min="16169" max="16384" width="1.88671875" style="152"/>
  </cols>
  <sheetData>
    <row r="1" spans="1:97" ht="18" customHeight="1">
      <c r="A1" s="157"/>
      <c r="B1" s="157"/>
      <c r="C1" s="157"/>
      <c r="D1" s="157"/>
      <c r="E1" s="157"/>
      <c r="F1" s="157"/>
      <c r="G1" s="157"/>
      <c r="H1" s="157"/>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204"/>
      <c r="AJ1" s="204"/>
      <c r="AK1" s="204"/>
      <c r="AL1" s="542" t="s">
        <v>37</v>
      </c>
      <c r="AM1" s="542"/>
      <c r="AN1" s="542"/>
      <c r="AO1" s="542"/>
      <c r="AP1" s="543">
        <f>計算書!N4</f>
        <v>0</v>
      </c>
      <c r="AQ1" s="544"/>
      <c r="AR1" s="544"/>
      <c r="AS1" s="544"/>
      <c r="AT1" s="544"/>
      <c r="AU1" s="544"/>
      <c r="AV1" s="544"/>
      <c r="AW1" s="544"/>
      <c r="AX1" s="544"/>
    </row>
    <row r="2" spans="1:97" ht="18" customHeight="1">
      <c r="AK2" s="205"/>
      <c r="AL2" s="545">
        <f ca="1">TODAY()</f>
        <v>46113</v>
      </c>
      <c r="AM2" s="545"/>
      <c r="AN2" s="545"/>
      <c r="AO2" s="545"/>
      <c r="AP2" s="545"/>
      <c r="AQ2" s="545"/>
      <c r="AR2" s="545"/>
      <c r="AS2" s="545"/>
      <c r="AT2" s="545"/>
      <c r="AU2" s="545"/>
      <c r="AV2" s="545"/>
      <c r="AW2" s="545"/>
      <c r="AX2" s="545"/>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159"/>
      <c r="CD2" s="159"/>
      <c r="CE2" s="159"/>
      <c r="CF2" s="159"/>
      <c r="CG2" s="159"/>
      <c r="CH2" s="159"/>
      <c r="CI2" s="159"/>
      <c r="CJ2" s="159"/>
      <c r="CK2" s="160"/>
      <c r="CL2" s="160"/>
      <c r="CM2" s="160"/>
      <c r="CN2" s="161"/>
      <c r="CO2" s="161"/>
      <c r="CP2" s="161"/>
      <c r="CQ2" s="161"/>
      <c r="CR2" s="161"/>
      <c r="CS2" s="161"/>
    </row>
    <row r="3" spans="1:97" ht="18" customHeight="1">
      <c r="AR3" s="505"/>
      <c r="AS3" s="505"/>
      <c r="AT3" s="505"/>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159"/>
      <c r="CD3" s="159"/>
      <c r="CE3" s="159"/>
      <c r="CF3" s="159"/>
      <c r="CG3" s="159"/>
      <c r="CH3" s="159"/>
      <c r="CI3" s="159"/>
      <c r="CJ3" s="159"/>
      <c r="CK3" s="160"/>
      <c r="CL3" s="160"/>
      <c r="CM3" s="160"/>
      <c r="CN3" s="161"/>
      <c r="CO3" s="161"/>
      <c r="CP3" s="161"/>
      <c r="CQ3" s="161"/>
      <c r="CR3" s="161"/>
      <c r="CS3" s="161"/>
    </row>
    <row r="4" spans="1:97" ht="6" customHeight="1">
      <c r="A4" s="541" t="s">
        <v>144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0"/>
      <c r="CL4" s="160"/>
      <c r="CM4" s="160"/>
      <c r="CN4" s="165"/>
      <c r="CO4" s="165"/>
      <c r="CP4" s="165"/>
      <c r="CQ4" s="165"/>
      <c r="CR4" s="165"/>
      <c r="CS4" s="165"/>
    </row>
    <row r="5" spans="1:97" s="166" customFormat="1" ht="18" customHeight="1">
      <c r="A5" s="506"/>
      <c r="B5" s="506"/>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row>
    <row r="6" spans="1:97" s="166" customFormat="1" ht="18" customHeight="1">
      <c r="A6" s="506"/>
      <c r="B6" s="506"/>
      <c r="C6" s="506"/>
      <c r="D6" s="506"/>
      <c r="E6" s="506"/>
      <c r="F6" s="506"/>
      <c r="G6" s="506"/>
      <c r="H6" s="506"/>
      <c r="I6" s="506"/>
      <c r="J6" s="506"/>
      <c r="K6" s="506"/>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row>
    <row r="7" spans="1:97" s="166" customFormat="1" ht="18" customHeight="1">
      <c r="A7" s="163"/>
      <c r="B7" s="163"/>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row>
    <row r="8" spans="1:97" ht="18" customHeight="1">
      <c r="C8" s="507" t="str">
        <f>計算書!C51 &amp;" " &amp; IF(計算書!D52=0, "", 計算書!D52 &amp; "　") &amp;" " &amp; IF(計算書!I52=0, "", 計算書!I52 &amp; "　")</f>
        <v xml:space="preserve">0  </v>
      </c>
      <c r="D8" s="507"/>
      <c r="E8" s="507"/>
      <c r="F8" s="507"/>
      <c r="G8" s="507"/>
      <c r="H8" s="507"/>
      <c r="I8" s="507"/>
      <c r="J8" s="507"/>
      <c r="K8" s="507"/>
      <c r="L8" s="507"/>
      <c r="M8" s="507"/>
      <c r="N8" s="507"/>
      <c r="O8" s="507"/>
      <c r="P8" s="507"/>
      <c r="Q8" s="507"/>
      <c r="R8" s="507"/>
      <c r="S8" s="507"/>
      <c r="T8" s="507"/>
      <c r="U8" s="507"/>
      <c r="V8" s="168"/>
      <c r="W8" s="168"/>
      <c r="X8" s="168"/>
      <c r="AZ8" s="540"/>
      <c r="BA8" s="540"/>
      <c r="BB8" s="540"/>
      <c r="BC8" s="540"/>
      <c r="BD8" s="540"/>
      <c r="BE8" s="540"/>
      <c r="BF8" s="540"/>
      <c r="BG8" s="540"/>
      <c r="BH8" s="540"/>
      <c r="BI8" s="540"/>
      <c r="BJ8" s="540"/>
      <c r="BK8" s="540"/>
      <c r="BL8" s="540"/>
      <c r="BM8" s="540"/>
      <c r="BN8" s="540"/>
      <c r="BO8" s="540"/>
      <c r="BP8" s="540"/>
      <c r="BQ8" s="540"/>
      <c r="BR8" s="540"/>
      <c r="BS8" s="540"/>
      <c r="BT8" s="540"/>
      <c r="BU8" s="540"/>
      <c r="BV8" s="540"/>
      <c r="BW8" s="540"/>
      <c r="BX8" s="540"/>
      <c r="BY8" s="540"/>
      <c r="BZ8" s="540"/>
      <c r="CA8" s="540"/>
      <c r="CB8" s="540"/>
      <c r="CC8" s="540"/>
      <c r="CD8" s="540"/>
      <c r="CE8" s="540"/>
      <c r="CF8" s="159"/>
      <c r="CG8" s="159"/>
      <c r="CH8" s="159"/>
      <c r="CI8" s="159"/>
      <c r="CJ8" s="159"/>
      <c r="CK8" s="160"/>
      <c r="CL8" s="160"/>
      <c r="CM8" s="160"/>
      <c r="CN8" s="161"/>
      <c r="CO8" s="161"/>
      <c r="CP8" s="161"/>
      <c r="CQ8" s="161"/>
      <c r="CR8" s="161"/>
      <c r="CS8" s="161"/>
    </row>
    <row r="9" spans="1:97" ht="18" customHeight="1">
      <c r="C9" s="507"/>
      <c r="D9" s="507"/>
      <c r="E9" s="507"/>
      <c r="F9" s="507"/>
      <c r="G9" s="507"/>
      <c r="H9" s="507"/>
      <c r="I9" s="507"/>
      <c r="J9" s="507"/>
      <c r="K9" s="507"/>
      <c r="L9" s="507"/>
      <c r="M9" s="507"/>
      <c r="N9" s="507"/>
      <c r="O9" s="507"/>
      <c r="P9" s="507"/>
      <c r="Q9" s="507"/>
      <c r="R9" s="507"/>
      <c r="S9" s="507"/>
      <c r="T9" s="507"/>
      <c r="U9" s="507"/>
      <c r="V9" s="527" t="str">
        <f>請求書!$V$9</f>
        <v>御中</v>
      </c>
      <c r="W9" s="527"/>
      <c r="X9" s="527"/>
      <c r="Y9" s="169"/>
      <c r="Z9" s="170"/>
      <c r="AA9" s="157"/>
      <c r="AB9" s="157"/>
      <c r="AC9" s="157"/>
      <c r="AD9" s="157"/>
      <c r="AE9" s="157"/>
      <c r="AF9" s="157"/>
      <c r="AG9" s="157"/>
      <c r="AH9" s="157"/>
      <c r="AI9" s="157"/>
      <c r="AJ9" s="157"/>
      <c r="AK9" s="157"/>
      <c r="AL9" s="157"/>
      <c r="AM9" s="157"/>
      <c r="AN9" s="157"/>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159"/>
      <c r="CG9" s="159"/>
      <c r="CH9" s="159"/>
      <c r="CI9" s="159"/>
      <c r="CJ9" s="159"/>
      <c r="CK9" s="160"/>
      <c r="CL9" s="160"/>
      <c r="CM9" s="160"/>
      <c r="CN9" s="161"/>
      <c r="CO9" s="161"/>
      <c r="CP9" s="161"/>
      <c r="CQ9" s="161"/>
      <c r="CR9" s="161"/>
      <c r="CS9" s="161"/>
    </row>
    <row r="10" spans="1:97" ht="18" customHeight="1" thickBot="1">
      <c r="C10" s="508"/>
      <c r="D10" s="508"/>
      <c r="E10" s="508"/>
      <c r="F10" s="508"/>
      <c r="G10" s="508"/>
      <c r="H10" s="508"/>
      <c r="I10" s="508"/>
      <c r="J10" s="508"/>
      <c r="K10" s="508"/>
      <c r="L10" s="508"/>
      <c r="M10" s="508"/>
      <c r="N10" s="508"/>
      <c r="O10" s="508"/>
      <c r="P10" s="508"/>
      <c r="Q10" s="508"/>
      <c r="R10" s="508"/>
      <c r="S10" s="508"/>
      <c r="T10" s="508"/>
      <c r="U10" s="508"/>
      <c r="V10" s="528"/>
      <c r="W10" s="528"/>
      <c r="X10" s="528"/>
      <c r="Y10" s="169"/>
      <c r="Z10" s="170"/>
      <c r="AA10" s="157"/>
      <c r="AB10" s="157"/>
      <c r="AC10" s="157"/>
      <c r="AD10" s="157"/>
      <c r="AE10" s="157"/>
      <c r="AF10" s="157"/>
      <c r="AG10" s="157"/>
      <c r="AH10" s="157"/>
      <c r="AI10" s="157"/>
      <c r="AJ10" s="157"/>
      <c r="AK10" s="157"/>
      <c r="AL10" s="157"/>
      <c r="AM10" s="157"/>
      <c r="AN10" s="157"/>
      <c r="AZ10" s="159"/>
      <c r="CO10" s="161"/>
      <c r="CP10" s="161"/>
      <c r="CQ10" s="161"/>
      <c r="CR10" s="161"/>
      <c r="CS10" s="161"/>
    </row>
    <row r="11" spans="1:97" ht="18" customHeight="1">
      <c r="A11" s="157"/>
      <c r="B11" s="157"/>
      <c r="C11" s="171"/>
      <c r="D11" s="171"/>
      <c r="E11" s="171"/>
      <c r="F11" s="171"/>
      <c r="G11" s="171"/>
      <c r="H11" s="171"/>
      <c r="I11" s="171"/>
      <c r="J11" s="171"/>
      <c r="K11" s="171"/>
      <c r="L11" s="171"/>
      <c r="M11" s="171"/>
      <c r="N11" s="171"/>
      <c r="O11" s="171"/>
      <c r="P11" s="171"/>
      <c r="Q11" s="171"/>
      <c r="R11" s="171"/>
      <c r="S11" s="171"/>
      <c r="X11" s="157"/>
      <c r="Y11" s="157"/>
      <c r="Z11" s="157"/>
      <c r="AA11" s="172"/>
      <c r="AB11" s="157"/>
      <c r="AC11" s="157"/>
      <c r="AD11" s="157"/>
      <c r="AE11" s="157"/>
      <c r="AF11" s="157"/>
      <c r="AG11" s="157"/>
      <c r="AH11" s="157"/>
      <c r="AI11" s="157"/>
      <c r="AJ11" s="157"/>
      <c r="AK11" s="157"/>
      <c r="AL11" s="157"/>
      <c r="AM11" s="157"/>
      <c r="AN11" s="157"/>
      <c r="AZ11" s="164"/>
      <c r="CO11" s="165"/>
      <c r="CP11" s="165"/>
      <c r="CQ11" s="165"/>
      <c r="CR11" s="165"/>
      <c r="CS11" s="165"/>
    </row>
    <row r="12" spans="1:97" ht="18" customHeight="1">
      <c r="A12" s="157"/>
      <c r="B12" s="157"/>
      <c r="C12" s="171"/>
      <c r="D12" s="171"/>
      <c r="E12" s="171"/>
      <c r="F12" s="171"/>
      <c r="G12" s="171"/>
      <c r="H12" s="171"/>
      <c r="I12" s="171"/>
      <c r="J12" s="171"/>
      <c r="K12" s="171"/>
      <c r="L12" s="171"/>
      <c r="M12" s="171"/>
      <c r="N12" s="171"/>
      <c r="O12" s="171"/>
      <c r="P12" s="171"/>
      <c r="Q12" s="171"/>
      <c r="R12" s="171"/>
      <c r="S12" s="171"/>
      <c r="T12" s="171"/>
      <c r="U12" s="171"/>
      <c r="V12" s="171"/>
      <c r="W12" s="174"/>
      <c r="X12" s="174"/>
      <c r="Y12" s="174"/>
      <c r="Z12" s="174"/>
      <c r="AA12" s="509"/>
      <c r="AB12" s="510"/>
      <c r="AC12" s="510"/>
      <c r="AD12" s="510"/>
      <c r="AE12" s="510"/>
      <c r="AF12" s="510"/>
      <c r="AG12" s="510"/>
      <c r="AH12" s="510"/>
      <c r="AI12" s="510"/>
      <c r="AJ12" s="510"/>
      <c r="AK12" s="510"/>
      <c r="AL12" s="510"/>
      <c r="AM12" s="510"/>
      <c r="AN12" s="510"/>
      <c r="AO12" s="510"/>
      <c r="AP12" s="510"/>
      <c r="AQ12" s="510"/>
      <c r="AR12" s="510"/>
      <c r="AS12" s="510"/>
      <c r="AT12" s="510"/>
      <c r="AU12" s="510"/>
      <c r="AV12" s="510"/>
      <c r="AZ12" s="164"/>
      <c r="CS12" s="165"/>
    </row>
    <row r="13" spans="1:97" ht="18" customHeight="1">
      <c r="A13" s="157"/>
      <c r="B13" s="157"/>
      <c r="N13" s="157"/>
      <c r="O13" s="157"/>
      <c r="P13" s="157"/>
      <c r="Q13" s="157"/>
      <c r="R13" s="157"/>
      <c r="S13" s="157"/>
      <c r="T13" s="174"/>
      <c r="U13" s="174"/>
      <c r="V13" s="174"/>
      <c r="W13" s="174"/>
      <c r="X13" s="174"/>
      <c r="Y13" s="174"/>
      <c r="Z13" s="174"/>
      <c r="AA13" s="511"/>
      <c r="AB13" s="512"/>
      <c r="AC13" s="512"/>
      <c r="AD13" s="512"/>
      <c r="AE13" s="512"/>
      <c r="AF13" s="512"/>
      <c r="AG13" s="512"/>
      <c r="AH13" s="512"/>
      <c r="AI13" s="512"/>
      <c r="AJ13" s="512"/>
      <c r="AK13" s="512"/>
      <c r="AL13" s="512"/>
      <c r="AM13" s="512"/>
      <c r="AN13" s="512"/>
      <c r="AO13" s="512"/>
      <c r="AP13" s="512"/>
      <c r="AQ13" s="512"/>
      <c r="AR13" s="512"/>
      <c r="AS13" s="512"/>
      <c r="AT13" s="512"/>
      <c r="AU13" s="512"/>
      <c r="AV13" s="512"/>
      <c r="AZ13" s="159"/>
      <c r="CS13" s="161"/>
    </row>
    <row r="14" spans="1:97" ht="18" customHeight="1">
      <c r="A14" s="172"/>
      <c r="B14" s="172"/>
      <c r="C14" s="157"/>
      <c r="D14" s="157"/>
      <c r="E14" s="157"/>
      <c r="F14" s="157"/>
      <c r="G14" s="157"/>
      <c r="H14" s="157"/>
      <c r="S14" s="157"/>
      <c r="T14" s="174"/>
      <c r="U14" s="174"/>
      <c r="V14" s="174"/>
      <c r="W14" s="174"/>
      <c r="X14" s="174"/>
      <c r="Y14" s="174"/>
      <c r="Z14" s="174"/>
      <c r="AA14" s="175"/>
      <c r="AB14" s="176"/>
      <c r="AC14" s="176"/>
      <c r="AD14" s="176"/>
      <c r="AE14" s="176"/>
      <c r="AF14" s="176"/>
      <c r="AG14" s="176"/>
      <c r="AH14" s="176"/>
      <c r="AI14" s="176"/>
      <c r="AJ14" s="176"/>
      <c r="AK14" s="176"/>
      <c r="AL14" s="176"/>
      <c r="AM14" s="176"/>
      <c r="AN14" s="176"/>
      <c r="AO14" s="176"/>
      <c r="AP14" s="176"/>
      <c r="AQ14" s="176"/>
      <c r="AR14" s="176"/>
      <c r="AS14" s="176"/>
      <c r="AT14" s="176"/>
      <c r="AU14" s="176"/>
      <c r="AV14" s="176"/>
      <c r="AZ14" s="178"/>
      <c r="CS14" s="161"/>
    </row>
    <row r="15" spans="1:97" ht="18" customHeight="1">
      <c r="A15" s="157"/>
      <c r="B15" s="157"/>
      <c r="C15" s="157"/>
      <c r="D15" s="157"/>
      <c r="E15" s="157"/>
      <c r="F15" s="157"/>
      <c r="G15" s="157"/>
      <c r="H15" s="157"/>
      <c r="I15" s="157"/>
      <c r="J15" s="157"/>
      <c r="K15" s="157"/>
      <c r="L15" s="157"/>
      <c r="M15" s="157"/>
      <c r="N15" s="157"/>
      <c r="O15" s="157"/>
      <c r="P15" s="157"/>
      <c r="Q15" s="157"/>
      <c r="R15" s="157"/>
      <c r="S15" s="157"/>
      <c r="T15" s="174"/>
      <c r="U15" s="174"/>
      <c r="V15" s="174"/>
      <c r="W15" s="174"/>
      <c r="X15" s="174"/>
      <c r="Y15" s="174"/>
      <c r="Z15" s="174"/>
      <c r="AA15" s="175"/>
      <c r="AB15" s="176"/>
      <c r="AC15" s="176"/>
      <c r="AD15" s="176"/>
      <c r="AE15" s="176"/>
      <c r="AF15" s="176"/>
      <c r="AG15" s="176"/>
      <c r="AH15" s="176"/>
      <c r="AI15" s="176"/>
      <c r="AJ15" s="176"/>
      <c r="AK15" s="176"/>
      <c r="AL15" s="176"/>
      <c r="AM15" s="176"/>
      <c r="AN15" s="176"/>
      <c r="AO15" s="176"/>
      <c r="AP15" s="176"/>
      <c r="AQ15" s="176"/>
      <c r="AR15" s="176"/>
      <c r="AS15" s="176"/>
      <c r="AT15" s="176"/>
      <c r="AU15" s="176"/>
      <c r="AV15" s="176"/>
    </row>
    <row r="16" spans="1:97" ht="18" customHeight="1">
      <c r="A16" s="157"/>
      <c r="B16" s="157"/>
    </row>
    <row r="17" spans="1:54" ht="18" customHeight="1">
      <c r="A17" s="157"/>
      <c r="B17" s="157"/>
    </row>
    <row r="18" spans="1:54" ht="57.6" customHeight="1">
      <c r="A18" s="157"/>
      <c r="B18" s="157"/>
      <c r="C18" s="538" t="s">
        <v>74</v>
      </c>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538"/>
      <c r="AJ18" s="538"/>
      <c r="AK18" s="538"/>
      <c r="AL18" s="538"/>
      <c r="AM18" s="538"/>
      <c r="AN18" s="538"/>
      <c r="AO18" s="538"/>
      <c r="AP18" s="538"/>
      <c r="AQ18" s="538"/>
      <c r="AR18" s="538"/>
      <c r="AS18" s="538"/>
      <c r="AT18" s="538"/>
      <c r="AU18" s="538"/>
      <c r="AV18" s="538"/>
    </row>
    <row r="19" spans="1:54" ht="18" customHeight="1">
      <c r="A19" s="157"/>
      <c r="B19" s="157"/>
      <c r="AQ19" s="209" t="s">
        <v>72</v>
      </c>
    </row>
    <row r="20" spans="1:54" ht="18" customHeight="1">
      <c r="A20" s="514" t="s">
        <v>51</v>
      </c>
      <c r="B20" s="514"/>
      <c r="C20" s="514"/>
      <c r="D20" s="514"/>
      <c r="E20" s="514"/>
      <c r="F20" s="514"/>
      <c r="G20" s="514"/>
      <c r="H20" s="514"/>
      <c r="I20" s="514"/>
      <c r="J20" s="514"/>
      <c r="K20" s="514"/>
      <c r="L20" s="514"/>
      <c r="M20" s="514"/>
      <c r="N20" s="514"/>
      <c r="O20" s="514"/>
      <c r="P20" s="514"/>
      <c r="Q20" s="514"/>
      <c r="R20" s="514"/>
      <c r="S20" s="514"/>
      <c r="T20" s="514"/>
      <c r="U20" s="514"/>
      <c r="V20" s="514"/>
      <c r="W20" s="514"/>
      <c r="X20" s="514"/>
      <c r="Y20" s="514"/>
      <c r="Z20" s="514"/>
      <c r="AA20" s="514"/>
      <c r="AB20" s="514"/>
      <c r="AC20" s="514"/>
      <c r="AD20" s="514"/>
      <c r="AE20" s="514"/>
      <c r="AF20" s="514"/>
      <c r="AG20" s="514"/>
      <c r="AH20" s="514"/>
      <c r="AI20" s="514"/>
      <c r="AJ20" s="514"/>
      <c r="AK20" s="514"/>
      <c r="AL20" s="514"/>
      <c r="AM20" s="514"/>
      <c r="AN20" s="514"/>
      <c r="AO20" s="514"/>
      <c r="AP20" s="514"/>
      <c r="AQ20" s="514"/>
      <c r="AR20" s="514"/>
      <c r="AS20" s="514"/>
      <c r="AT20" s="514"/>
      <c r="AU20" s="514"/>
      <c r="AV20" s="514"/>
      <c r="AW20" s="514"/>
      <c r="AX20" s="514"/>
    </row>
    <row r="21" spans="1:54" ht="18" customHeight="1">
      <c r="A21" s="157"/>
      <c r="B21" s="157"/>
    </row>
    <row r="22" spans="1:54" ht="19.2" customHeight="1">
      <c r="F22" s="539" t="s">
        <v>76</v>
      </c>
      <c r="G22" s="539"/>
      <c r="H22" s="539"/>
      <c r="I22" s="539"/>
      <c r="J22" s="539"/>
      <c r="K22" s="539"/>
      <c r="L22" s="539"/>
      <c r="M22" s="539"/>
      <c r="N22" s="539"/>
      <c r="O22" s="539"/>
      <c r="P22" s="539"/>
      <c r="Q22" s="539"/>
      <c r="R22" s="539"/>
      <c r="S22" s="539"/>
      <c r="T22" s="539"/>
      <c r="U22" s="539"/>
      <c r="V22" s="539"/>
      <c r="W22" s="539"/>
      <c r="X22" s="539"/>
      <c r="Y22" s="539"/>
      <c r="Z22" s="539"/>
      <c r="AA22" s="539"/>
      <c r="AB22" s="539"/>
      <c r="AC22" s="539"/>
      <c r="AD22" s="539"/>
      <c r="AE22" s="539"/>
      <c r="AF22" s="539"/>
      <c r="AG22" s="539"/>
      <c r="AH22" s="539"/>
      <c r="AI22" s="539"/>
      <c r="AJ22" s="539"/>
      <c r="AK22" s="537" t="s">
        <v>77</v>
      </c>
      <c r="AL22" s="537"/>
      <c r="AM22" s="537"/>
      <c r="AN22" s="537"/>
      <c r="AO22" s="537"/>
    </row>
    <row r="23" spans="1:54" ht="30" customHeight="1">
      <c r="F23" s="533" t="str" cm="1">
        <f t="array" ref="F23">IFERROR(INDEX(計算書!Z$7:Z$44, SMALL(IF((計算書!Z$7:Z$44&lt;&gt;"")*(計算書!Z$7:Z$44&lt;&gt;0), ROW(計算書!Z$7:Z$44)-MIN(ROW(計算書!Z$7:Z$44))+1, ""), ROW(A1))), "")</f>
        <v/>
      </c>
      <c r="G23" s="534"/>
      <c r="H23" s="534"/>
      <c r="I23" s="534"/>
      <c r="J23" s="534"/>
      <c r="K23" s="534"/>
      <c r="L23" s="534"/>
      <c r="M23" s="534"/>
      <c r="N23" s="534"/>
      <c r="O23" s="534"/>
      <c r="P23" s="534"/>
      <c r="Q23" s="534"/>
      <c r="R23" s="534"/>
      <c r="S23" s="534"/>
      <c r="T23" s="534"/>
      <c r="U23" s="534"/>
      <c r="V23" s="534"/>
      <c r="W23" s="534"/>
      <c r="X23" s="534"/>
      <c r="Y23" s="534"/>
      <c r="Z23" s="534"/>
      <c r="AA23" s="534"/>
      <c r="AB23" s="534"/>
      <c r="AC23" s="534"/>
      <c r="AD23" s="534"/>
      <c r="AE23" s="534"/>
      <c r="AF23" s="534"/>
      <c r="AG23" s="534"/>
      <c r="AH23" s="534"/>
      <c r="AI23" s="534"/>
      <c r="AJ23" s="535"/>
      <c r="AK23" s="536" t="str" cm="1">
        <f t="array" ref="AK23">IFERROR(INDEX(計算書!AB$7:AB$44, SMALL(IF(計算書!AB$7:AB$44&lt;&gt;"", ROW(計算書!AB$7:AB$44)-MIN(ROW(計算書!AB$7:AB$44))+1, ""), ROW(A1))), "")</f>
        <v/>
      </c>
      <c r="AL23" s="536"/>
      <c r="AM23" s="536"/>
      <c r="AN23" s="536"/>
      <c r="AO23" s="536"/>
    </row>
    <row r="24" spans="1:54" ht="30" customHeight="1">
      <c r="F24" s="533" t="str" cm="1">
        <f t="array" ref="F24">IFERROR(INDEX(計算書!Z$7:Z$44, SMALL(IF((計算書!Z$7:Z$44&lt;&gt;"")*(計算書!Z$7:Z$44&lt;&gt;0), ROW(計算書!Z$7:Z$44)-MIN(ROW(計算書!Z$7:Z$44))+1, ""), ROW(A2))), "")</f>
        <v/>
      </c>
      <c r="G24" s="534"/>
      <c r="H24" s="534"/>
      <c r="I24" s="534"/>
      <c r="J24" s="534"/>
      <c r="K24" s="534"/>
      <c r="L24" s="534"/>
      <c r="M24" s="534"/>
      <c r="N24" s="534"/>
      <c r="O24" s="534"/>
      <c r="P24" s="534"/>
      <c r="Q24" s="534"/>
      <c r="R24" s="534"/>
      <c r="S24" s="534"/>
      <c r="T24" s="534"/>
      <c r="U24" s="534"/>
      <c r="V24" s="534"/>
      <c r="W24" s="534"/>
      <c r="X24" s="534"/>
      <c r="Y24" s="534"/>
      <c r="Z24" s="534"/>
      <c r="AA24" s="534"/>
      <c r="AB24" s="534"/>
      <c r="AC24" s="534"/>
      <c r="AD24" s="534"/>
      <c r="AE24" s="534"/>
      <c r="AF24" s="534"/>
      <c r="AG24" s="534"/>
      <c r="AH24" s="534"/>
      <c r="AI24" s="534"/>
      <c r="AJ24" s="535"/>
      <c r="AK24" s="536" t="str" cm="1">
        <f t="array" ref="AK24">IFERROR(INDEX(計算書!AB$7:AB$44, SMALL(IF(計算書!AB$7:AB$44&lt;&gt;"", ROW(計算書!AB$7:AB$44)-MIN(ROW(計算書!AB$7:AB$44))+1, ""), ROW(A2))), "")</f>
        <v/>
      </c>
      <c r="AL24" s="536"/>
      <c r="AM24" s="536"/>
      <c r="AN24" s="536"/>
      <c r="AO24" s="536"/>
    </row>
    <row r="25" spans="1:54" ht="30" customHeight="1">
      <c r="F25" s="533" t="str" cm="1">
        <f t="array" ref="F25">IFERROR(INDEX(計算書!Z$7:Z$44, SMALL(IF((計算書!Z$7:Z$44&lt;&gt;"")*(計算書!Z$7:Z$44&lt;&gt;0), ROW(計算書!Z$7:Z$44)-MIN(ROW(計算書!Z$7:Z$44))+1, ""), ROW(A3))), "")</f>
        <v/>
      </c>
      <c r="G25" s="534"/>
      <c r="H25" s="534"/>
      <c r="I25" s="534"/>
      <c r="J25" s="534"/>
      <c r="K25" s="534"/>
      <c r="L25" s="534"/>
      <c r="M25" s="534"/>
      <c r="N25" s="534"/>
      <c r="O25" s="534"/>
      <c r="P25" s="534"/>
      <c r="Q25" s="534"/>
      <c r="R25" s="534"/>
      <c r="S25" s="534"/>
      <c r="T25" s="534"/>
      <c r="U25" s="534"/>
      <c r="V25" s="534"/>
      <c r="W25" s="534"/>
      <c r="X25" s="534"/>
      <c r="Y25" s="534"/>
      <c r="Z25" s="534"/>
      <c r="AA25" s="534"/>
      <c r="AB25" s="534"/>
      <c r="AC25" s="534"/>
      <c r="AD25" s="534"/>
      <c r="AE25" s="534"/>
      <c r="AF25" s="534"/>
      <c r="AG25" s="534"/>
      <c r="AH25" s="534"/>
      <c r="AI25" s="534"/>
      <c r="AJ25" s="535"/>
      <c r="AK25" s="536" t="str" cm="1">
        <f t="array" ref="AK25">IFERROR(INDEX(計算書!AB$7:AB$44, SMALL(IF(計算書!AB$7:AB$44&lt;&gt;"", ROW(計算書!AB$7:AB$44)-MIN(ROW(計算書!AB$7:AB$44))+1, ""), ROW(A3))), "")</f>
        <v/>
      </c>
      <c r="AL25" s="536"/>
      <c r="AM25" s="536"/>
      <c r="AN25" s="536"/>
      <c r="AO25" s="536"/>
      <c r="AZ25" s="200"/>
      <c r="BA25" s="200"/>
      <c r="BB25" s="200"/>
    </row>
    <row r="26" spans="1:54" ht="30" customHeight="1">
      <c r="F26" s="533" t="str" cm="1">
        <f t="array" ref="F26">IFERROR(INDEX(計算書!Z$7:Z$44, SMALL(IF((計算書!Z$7:Z$44&lt;&gt;"")*(計算書!Z$7:Z$44&lt;&gt;0), ROW(計算書!Z$7:Z$44)-MIN(ROW(計算書!Z$7:Z$44))+1, ""), ROW(A4))), "")</f>
        <v/>
      </c>
      <c r="G26" s="534"/>
      <c r="H26" s="534"/>
      <c r="I26" s="534"/>
      <c r="J26" s="534"/>
      <c r="K26" s="534"/>
      <c r="L26" s="534"/>
      <c r="M26" s="534"/>
      <c r="N26" s="534"/>
      <c r="O26" s="534"/>
      <c r="P26" s="534"/>
      <c r="Q26" s="534"/>
      <c r="R26" s="534"/>
      <c r="S26" s="534"/>
      <c r="T26" s="534"/>
      <c r="U26" s="534"/>
      <c r="V26" s="534"/>
      <c r="W26" s="534"/>
      <c r="X26" s="534"/>
      <c r="Y26" s="534"/>
      <c r="Z26" s="534"/>
      <c r="AA26" s="534"/>
      <c r="AB26" s="534"/>
      <c r="AC26" s="534"/>
      <c r="AD26" s="534"/>
      <c r="AE26" s="534"/>
      <c r="AF26" s="534"/>
      <c r="AG26" s="534"/>
      <c r="AH26" s="534"/>
      <c r="AI26" s="534"/>
      <c r="AJ26" s="535"/>
      <c r="AK26" s="536" t="str" cm="1">
        <f t="array" ref="AK26">IFERROR(INDEX(計算書!AB$7:AB$44, SMALL(IF(計算書!AB$7:AB$44&lt;&gt;"", ROW(計算書!AB$7:AB$44)-MIN(ROW(計算書!AB$7:AB$44))+1, ""), ROW(A4))), "")</f>
        <v/>
      </c>
      <c r="AL26" s="536"/>
      <c r="AM26" s="536"/>
      <c r="AN26" s="536"/>
      <c r="AO26" s="536"/>
      <c r="AZ26" s="200"/>
      <c r="BA26" s="200"/>
      <c r="BB26" s="200"/>
    </row>
    <row r="27" spans="1:54" ht="30" customHeight="1">
      <c r="F27" s="533" t="str" cm="1">
        <f t="array" ref="F27">IFERROR(INDEX(計算書!Z$7:Z$44, SMALL(IF((計算書!Z$7:Z$44&lt;&gt;"")*(計算書!Z$7:Z$44&lt;&gt;0), ROW(計算書!Z$7:Z$44)-MIN(ROW(計算書!Z$7:Z$44))+1, ""), ROW(A5))), "")</f>
        <v/>
      </c>
      <c r="G27" s="534"/>
      <c r="H27" s="534"/>
      <c r="I27" s="534"/>
      <c r="J27" s="534"/>
      <c r="K27" s="534"/>
      <c r="L27" s="534"/>
      <c r="M27" s="534"/>
      <c r="N27" s="534"/>
      <c r="O27" s="534"/>
      <c r="P27" s="534"/>
      <c r="Q27" s="534"/>
      <c r="R27" s="534"/>
      <c r="S27" s="534"/>
      <c r="T27" s="534"/>
      <c r="U27" s="534"/>
      <c r="V27" s="534"/>
      <c r="W27" s="534"/>
      <c r="X27" s="534"/>
      <c r="Y27" s="534"/>
      <c r="Z27" s="534"/>
      <c r="AA27" s="534"/>
      <c r="AB27" s="534"/>
      <c r="AC27" s="534"/>
      <c r="AD27" s="534"/>
      <c r="AE27" s="534"/>
      <c r="AF27" s="534"/>
      <c r="AG27" s="534"/>
      <c r="AH27" s="534"/>
      <c r="AI27" s="534"/>
      <c r="AJ27" s="535"/>
      <c r="AK27" s="536" t="str" cm="1">
        <f t="array" ref="AK27">IFERROR(INDEX(計算書!AB$7:AB$44, SMALL(IF(計算書!AB$7:AB$44&lt;&gt;"", ROW(計算書!AB$7:AB$44)-MIN(ROW(計算書!AB$7:AB$44))+1, ""), ROW(A5))), "")</f>
        <v/>
      </c>
      <c r="AL27" s="536"/>
      <c r="AM27" s="536"/>
      <c r="AN27" s="536"/>
      <c r="AO27" s="536"/>
    </row>
    <row r="28" spans="1:54" ht="30" customHeight="1">
      <c r="F28" s="533" t="str" cm="1">
        <f t="array" ref="F28">IFERROR(INDEX(計算書!Z$7:Z$44, SMALL(IF((計算書!Z$7:Z$44&lt;&gt;"")*(計算書!Z$7:Z$44&lt;&gt;0), ROW(計算書!Z$7:Z$44)-MIN(ROW(計算書!Z$7:Z$44))+1, ""), ROW(A6))), "")</f>
        <v/>
      </c>
      <c r="G28" s="534"/>
      <c r="H28" s="534"/>
      <c r="I28" s="534"/>
      <c r="J28" s="534"/>
      <c r="K28" s="534"/>
      <c r="L28" s="534"/>
      <c r="M28" s="534"/>
      <c r="N28" s="534"/>
      <c r="O28" s="534"/>
      <c r="P28" s="534"/>
      <c r="Q28" s="534"/>
      <c r="R28" s="534"/>
      <c r="S28" s="534"/>
      <c r="T28" s="534"/>
      <c r="U28" s="534"/>
      <c r="V28" s="534"/>
      <c r="W28" s="534"/>
      <c r="X28" s="534"/>
      <c r="Y28" s="534"/>
      <c r="Z28" s="534"/>
      <c r="AA28" s="534"/>
      <c r="AB28" s="534"/>
      <c r="AC28" s="534"/>
      <c r="AD28" s="534"/>
      <c r="AE28" s="534"/>
      <c r="AF28" s="534"/>
      <c r="AG28" s="534"/>
      <c r="AH28" s="534"/>
      <c r="AI28" s="534"/>
      <c r="AJ28" s="535"/>
      <c r="AK28" s="536" t="str" cm="1">
        <f t="array" ref="AK28">IFERROR(INDEX(計算書!AB$7:AB$44, SMALL(IF(計算書!AB$7:AB$44&lt;&gt;"", ROW(計算書!AB$7:AB$44)-MIN(ROW(計算書!AB$7:AB$44))+1, ""), ROW(A6))), "")</f>
        <v/>
      </c>
      <c r="AL28" s="536"/>
      <c r="AM28" s="536"/>
      <c r="AN28" s="536"/>
      <c r="AO28" s="536"/>
    </row>
    <row r="29" spans="1:54" ht="30" customHeight="1">
      <c r="F29" s="533" t="str" cm="1">
        <f t="array" ref="F29">IFERROR(INDEX(計算書!Z$7:Z$44, SMALL(IF((計算書!Z$7:Z$44&lt;&gt;"")*(計算書!Z$7:Z$44&lt;&gt;0), ROW(計算書!Z$7:Z$44)-MIN(ROW(計算書!Z$7:Z$44))+1, ""), ROW(A7))), "")</f>
        <v/>
      </c>
      <c r="G29" s="534"/>
      <c r="H29" s="534"/>
      <c r="I29" s="534"/>
      <c r="J29" s="534"/>
      <c r="K29" s="534"/>
      <c r="L29" s="534"/>
      <c r="M29" s="534"/>
      <c r="N29" s="534"/>
      <c r="O29" s="534"/>
      <c r="P29" s="534"/>
      <c r="Q29" s="534"/>
      <c r="R29" s="534"/>
      <c r="S29" s="534"/>
      <c r="T29" s="534"/>
      <c r="U29" s="534"/>
      <c r="V29" s="534"/>
      <c r="W29" s="534"/>
      <c r="X29" s="534"/>
      <c r="Y29" s="534"/>
      <c r="Z29" s="534"/>
      <c r="AA29" s="534"/>
      <c r="AB29" s="534"/>
      <c r="AC29" s="534"/>
      <c r="AD29" s="534"/>
      <c r="AE29" s="534"/>
      <c r="AF29" s="534"/>
      <c r="AG29" s="534"/>
      <c r="AH29" s="534"/>
      <c r="AI29" s="534"/>
      <c r="AJ29" s="535"/>
      <c r="AK29" s="536" t="str" cm="1">
        <f t="array" ref="AK29">IFERROR(INDEX(計算書!AB$7:AB$44, SMALL(IF(計算書!AB$7:AB$44&lt;&gt;"", ROW(計算書!AB$7:AB$44)-MIN(ROW(計算書!AB$7:AB$44))+1, ""), ROW(A7))), "")</f>
        <v/>
      </c>
      <c r="AL29" s="536"/>
      <c r="AM29" s="536"/>
      <c r="AN29" s="536"/>
      <c r="AO29" s="536"/>
    </row>
    <row r="30" spans="1:54" ht="30" customHeight="1">
      <c r="F30" s="533" t="str" cm="1">
        <f t="array" ref="F30">IFERROR(INDEX(計算書!Z$7:Z$44, SMALL(IF((計算書!Z$7:Z$44&lt;&gt;"")*(計算書!Z$7:Z$44&lt;&gt;0), ROW(計算書!Z$7:Z$44)-MIN(ROW(計算書!Z$7:Z$44))+1, ""), ROW(A8))), "")</f>
        <v/>
      </c>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5"/>
      <c r="AK30" s="536" t="str" cm="1">
        <f t="array" ref="AK30">IFERROR(INDEX(計算書!AB$7:AB$44, SMALL(IF(計算書!AB$7:AB$44&lt;&gt;"", ROW(計算書!AB$7:AB$44)-MIN(ROW(計算書!AB$7:AB$44))+1, ""), ROW(A8))), "")</f>
        <v/>
      </c>
      <c r="AL30" s="536"/>
      <c r="AM30" s="536"/>
      <c r="AN30" s="536"/>
      <c r="AO30" s="536"/>
      <c r="AZ30" s="200"/>
      <c r="BA30" s="200"/>
      <c r="BB30" s="200"/>
    </row>
    <row r="31" spans="1:54" ht="30" customHeight="1">
      <c r="F31" s="533" t="str" cm="1">
        <f t="array" ref="F31">IFERROR(INDEX(計算書!Z$7:Z$44, SMALL(IF((計算書!Z$7:Z$44&lt;&gt;"")*(計算書!Z$7:Z$44&lt;&gt;0), ROW(計算書!Z$7:Z$44)-MIN(ROW(計算書!Z$7:Z$44))+1, ""), ROW(A9))), "")</f>
        <v/>
      </c>
      <c r="G31" s="534"/>
      <c r="H31" s="534"/>
      <c r="I31" s="534"/>
      <c r="J31" s="534"/>
      <c r="K31" s="534"/>
      <c r="L31" s="534"/>
      <c r="M31" s="534"/>
      <c r="N31" s="534"/>
      <c r="O31" s="534"/>
      <c r="P31" s="534"/>
      <c r="Q31" s="534"/>
      <c r="R31" s="534"/>
      <c r="S31" s="534"/>
      <c r="T31" s="534"/>
      <c r="U31" s="534"/>
      <c r="V31" s="534"/>
      <c r="W31" s="534"/>
      <c r="X31" s="534"/>
      <c r="Y31" s="534"/>
      <c r="Z31" s="534"/>
      <c r="AA31" s="534"/>
      <c r="AB31" s="534"/>
      <c r="AC31" s="534"/>
      <c r="AD31" s="534"/>
      <c r="AE31" s="534"/>
      <c r="AF31" s="534"/>
      <c r="AG31" s="534"/>
      <c r="AH31" s="534"/>
      <c r="AI31" s="534"/>
      <c r="AJ31" s="535"/>
      <c r="AK31" s="536" t="str" cm="1">
        <f t="array" ref="AK31">IFERROR(INDEX(計算書!AB$7:AB$44, SMALL(IF(計算書!AB$7:AB$44&lt;&gt;"", ROW(計算書!AB$7:AB$44)-MIN(ROW(計算書!AB$7:AB$44))+1, ""), ROW(A9))), "")</f>
        <v/>
      </c>
      <c r="AL31" s="536"/>
      <c r="AM31" s="536"/>
      <c r="AN31" s="536"/>
      <c r="AO31" s="536"/>
      <c r="AZ31" s="200"/>
      <c r="BA31" s="200"/>
      <c r="BB31" s="200"/>
    </row>
    <row r="32" spans="1:54" ht="30" customHeight="1">
      <c r="F32" s="533" t="str" cm="1">
        <f t="array" ref="F32">IFERROR(INDEX(計算書!Z$7:Z$44, SMALL(IF((計算書!Z$7:Z$44&lt;&gt;"")*(計算書!Z$7:Z$44&lt;&gt;0), ROW(計算書!Z$7:Z$44)-MIN(ROW(計算書!Z$7:Z$44))+1, ""), ROW(A10))), "")</f>
        <v/>
      </c>
      <c r="G32" s="534"/>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5"/>
      <c r="AK32" s="536" t="str" cm="1">
        <f t="array" ref="AK32">IFERROR(INDEX(計算書!AB$7:AB$44, SMALL(IF(計算書!AB$7:AB$44&lt;&gt;"", ROW(計算書!AB$7:AB$44)-MIN(ROW(計算書!AB$7:AB$44))+1, ""), ROW(A10))), "")</f>
        <v/>
      </c>
      <c r="AL32" s="536"/>
      <c r="AM32" s="536"/>
      <c r="AN32" s="536"/>
      <c r="AO32" s="536"/>
      <c r="AZ32" s="200"/>
      <c r="BA32" s="200"/>
      <c r="BB32" s="200"/>
    </row>
    <row r="33" spans="1:58" ht="18" customHeight="1">
      <c r="A33" s="157"/>
      <c r="B33" s="157"/>
    </row>
    <row r="34" spans="1:58" ht="63.6" customHeight="1">
      <c r="A34" s="157"/>
      <c r="B34" s="157"/>
      <c r="C34" s="210"/>
      <c r="E34" s="211"/>
      <c r="F34" s="532" t="s">
        <v>129</v>
      </c>
      <c r="G34" s="532"/>
      <c r="H34" s="532"/>
      <c r="I34" s="532"/>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32"/>
      <c r="AK34" s="532"/>
      <c r="AL34" s="532"/>
      <c r="AM34" s="532"/>
      <c r="AN34" s="532"/>
      <c r="AO34" s="532"/>
      <c r="AP34" s="211"/>
      <c r="AQ34" s="211"/>
      <c r="AR34" s="211"/>
      <c r="AS34" s="211"/>
      <c r="AT34" s="211"/>
      <c r="AU34" s="211"/>
      <c r="AV34" s="211"/>
    </row>
    <row r="35" spans="1:58" ht="18" customHeight="1">
      <c r="A35" s="157"/>
      <c r="B35" s="157"/>
      <c r="C35" s="210"/>
      <c r="D35" s="210"/>
      <c r="E35" s="210"/>
      <c r="F35" s="211"/>
      <c r="G35" s="211"/>
      <c r="H35" s="211"/>
      <c r="I35" s="211"/>
      <c r="J35" s="211"/>
      <c r="K35" s="211"/>
      <c r="L35" s="211"/>
      <c r="AP35" s="210"/>
      <c r="AQ35" s="210"/>
      <c r="AR35" s="210"/>
      <c r="AS35" s="210"/>
      <c r="AT35" s="210"/>
      <c r="AU35" s="210"/>
      <c r="AV35" s="210"/>
    </row>
    <row r="36" spans="1:58" ht="63.6" customHeight="1">
      <c r="A36" s="157"/>
      <c r="B36" s="157"/>
      <c r="C36" s="211"/>
      <c r="D36" s="211"/>
      <c r="E36" s="211"/>
      <c r="F36" s="532" t="s">
        <v>146</v>
      </c>
      <c r="G36" s="532"/>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c r="AK36" s="532"/>
      <c r="AL36" s="532"/>
      <c r="AM36" s="532"/>
      <c r="AN36" s="532"/>
      <c r="AO36" s="532"/>
      <c r="AP36" s="211"/>
      <c r="AQ36" s="211"/>
      <c r="AR36" s="211"/>
      <c r="AS36" s="211"/>
      <c r="AT36" s="211"/>
      <c r="AU36" s="211"/>
      <c r="AV36" s="211"/>
    </row>
    <row r="37" spans="1:58" ht="18" customHeight="1">
      <c r="A37" s="157"/>
      <c r="B37" s="157"/>
      <c r="C37" s="210"/>
      <c r="D37" s="210"/>
      <c r="E37" s="210"/>
      <c r="F37" s="211"/>
      <c r="G37" s="211"/>
      <c r="H37" s="211"/>
      <c r="I37" s="211"/>
      <c r="J37" s="211"/>
      <c r="K37" s="211"/>
      <c r="L37" s="211"/>
      <c r="AP37" s="210"/>
      <c r="AQ37" s="209" t="s">
        <v>73</v>
      </c>
      <c r="AV37" s="210"/>
    </row>
    <row r="38" spans="1:58" ht="18" customHeight="1">
      <c r="A38" s="157"/>
      <c r="B38" s="157"/>
      <c r="C38" s="210"/>
      <c r="D38" s="210"/>
      <c r="E38" s="210"/>
      <c r="F38" s="211"/>
      <c r="G38" s="211"/>
      <c r="H38" s="211"/>
      <c r="I38" s="211"/>
      <c r="J38" s="211"/>
      <c r="K38" s="211"/>
      <c r="L38" s="211"/>
      <c r="AP38" s="210"/>
      <c r="AQ38" s="209"/>
      <c r="AV38" s="210"/>
    </row>
    <row r="39" spans="1:58" ht="18" customHeight="1">
      <c r="A39" s="157"/>
      <c r="B39" s="157"/>
    </row>
    <row r="40" spans="1:58" ht="18" customHeight="1">
      <c r="A40" s="157"/>
      <c r="B40" s="157"/>
    </row>
    <row r="41" spans="1:58" ht="18" customHeight="1">
      <c r="BF41" s="203"/>
    </row>
    <row r="42" spans="1:58" ht="18" customHeight="1">
      <c r="BF42" s="203"/>
    </row>
    <row r="43" spans="1:58" ht="18" customHeight="1">
      <c r="BF43" s="203"/>
    </row>
    <row r="44" spans="1:58" ht="18" customHeight="1"/>
    <row r="45" spans="1:58" ht="18" customHeight="1"/>
    <row r="46" spans="1:58" ht="18" customHeight="1"/>
    <row r="47" spans="1:58" ht="18" customHeight="1"/>
    <row r="48" spans="1:58" ht="18" customHeight="1"/>
    <row r="49" s="152" customFormat="1" ht="18" customHeight="1"/>
    <row r="50" s="152" customFormat="1" ht="18" customHeight="1"/>
    <row r="51" s="152" customFormat="1" ht="18" customHeight="1"/>
    <row r="52" s="152" customFormat="1" ht="18" customHeight="1"/>
    <row r="53" s="152" customFormat="1" ht="18" customHeight="1"/>
    <row r="54" s="152" customFormat="1" ht="18" customHeight="1"/>
    <row r="55" s="152" customFormat="1" ht="18" customHeight="1"/>
    <row r="56" s="152" customFormat="1" ht="18" customHeight="1"/>
    <row r="57" s="152" customFormat="1" ht="18" customHeight="1"/>
    <row r="58" s="152" customFormat="1" ht="18" customHeight="1"/>
    <row r="59" s="152" customFormat="1" ht="18" customHeight="1"/>
    <row r="60" s="152" customFormat="1" ht="18" customHeight="1"/>
    <row r="61" s="152" customFormat="1" ht="18" customHeight="1"/>
    <row r="62" s="152" customFormat="1" ht="18" customHeight="1"/>
    <row r="63" s="152" customFormat="1" ht="18" customHeight="1"/>
    <row r="64" s="152" customFormat="1" ht="18" customHeight="1"/>
    <row r="65" s="152" customFormat="1" ht="18" customHeight="1"/>
    <row r="66" s="152" customFormat="1" ht="18" customHeight="1"/>
    <row r="67" s="152" customFormat="1" ht="18" customHeight="1"/>
    <row r="68" s="152" customFormat="1" ht="18" customHeight="1"/>
    <row r="69" s="152" customFormat="1" ht="18" customHeight="1"/>
    <row r="70" s="152" customFormat="1" ht="18" customHeight="1"/>
    <row r="71" s="152" customFormat="1" ht="18" customHeight="1"/>
    <row r="72" s="152" customFormat="1" ht="18" customHeight="1"/>
    <row r="73" s="152" customFormat="1" ht="18" customHeight="1"/>
    <row r="74" s="152" customFormat="1" ht="18" customHeight="1"/>
    <row r="75" s="152" customFormat="1" ht="18" customHeight="1"/>
    <row r="76" s="152" customFormat="1" ht="18" customHeight="1"/>
    <row r="77" s="152" customFormat="1" ht="18" customHeight="1"/>
    <row r="78" s="152" customFormat="1" ht="18" customHeight="1"/>
    <row r="79" s="152" customFormat="1" ht="18" customHeight="1"/>
    <row r="80" s="152" customFormat="1" ht="18" customHeight="1"/>
    <row r="81" s="152" customFormat="1" ht="18" customHeight="1"/>
    <row r="82" s="152" customFormat="1" ht="18" customHeight="1"/>
    <row r="83" s="152" customFormat="1" ht="18" customHeight="1"/>
    <row r="84" s="152" customFormat="1" ht="18" customHeight="1"/>
    <row r="85" s="152" customFormat="1" ht="18" customHeight="1"/>
    <row r="86" s="152" customFormat="1" ht="18" customHeight="1"/>
    <row r="87" s="152" customFormat="1" ht="18" customHeight="1"/>
    <row r="88" s="152" customFormat="1" ht="18" customHeight="1"/>
    <row r="89" s="152" customFormat="1" ht="18" customHeight="1"/>
    <row r="90" s="152" customFormat="1" ht="18" customHeight="1"/>
    <row r="91" s="152" customFormat="1" ht="18" customHeight="1"/>
    <row r="92" s="152" customFormat="1" ht="18" customHeight="1"/>
    <row r="93" s="152" customFormat="1" ht="18" customHeight="1"/>
    <row r="94" s="152" customFormat="1" ht="18" customHeight="1"/>
    <row r="95" s="152" customFormat="1" ht="18" customHeight="1"/>
    <row r="96" s="152" customFormat="1" ht="18" customHeight="1"/>
    <row r="97" s="152" customFormat="1" ht="18" customHeight="1"/>
    <row r="98" s="152" customFormat="1" ht="18" customHeight="1"/>
    <row r="99" s="152" customFormat="1" ht="18" customHeight="1"/>
    <row r="100" s="152" customFormat="1" ht="18" customHeight="1"/>
    <row r="101" s="152" customFormat="1" ht="18" customHeight="1"/>
    <row r="102" s="152" customFormat="1" ht="18" customHeight="1"/>
    <row r="103" s="152" customFormat="1" ht="18" customHeight="1"/>
    <row r="104" s="152" customFormat="1" ht="18" customHeight="1"/>
    <row r="105" s="152" customFormat="1" ht="18" customHeight="1"/>
    <row r="106" s="152" customFormat="1" ht="18" customHeight="1"/>
    <row r="107" s="152" customFormat="1" ht="18" customHeight="1"/>
  </sheetData>
  <sheetProtection algorithmName="SHA-512" hashValue="SF8G5nH8vO4I+gZqPiNUynVJpVlY+PNUcZ8+/ov1eKiZNrW7ULuTp87Hfb826SCiRTveTENTsNBz8xMoEa+CdA==" saltValue="HbJ+IlrwQY3pFkcv35OIVA==" spinCount="100000" sheet="1" objects="1" scenarios="1"/>
  <mergeCells count="37">
    <mergeCell ref="A4:AX6"/>
    <mergeCell ref="AL1:AO1"/>
    <mergeCell ref="AP1:AX1"/>
    <mergeCell ref="AZ2:CB3"/>
    <mergeCell ref="AR3:AT3"/>
    <mergeCell ref="AL2:AX2"/>
    <mergeCell ref="C8:U10"/>
    <mergeCell ref="AA12:AV12"/>
    <mergeCell ref="AA13:AV13"/>
    <mergeCell ref="AZ8:CE9"/>
    <mergeCell ref="V9:X10"/>
    <mergeCell ref="C18:AV18"/>
    <mergeCell ref="F22:AJ22"/>
    <mergeCell ref="AK32:AO32"/>
    <mergeCell ref="A20:AX20"/>
    <mergeCell ref="F23:AJ23"/>
    <mergeCell ref="AK23:AO23"/>
    <mergeCell ref="F24:AJ24"/>
    <mergeCell ref="AK24:AO24"/>
    <mergeCell ref="F26:AJ26"/>
    <mergeCell ref="AK26:AO26"/>
    <mergeCell ref="F25:AJ25"/>
    <mergeCell ref="AK25:AO25"/>
    <mergeCell ref="F36:AO36"/>
    <mergeCell ref="F34:AO34"/>
    <mergeCell ref="F31:AJ31"/>
    <mergeCell ref="AK31:AO31"/>
    <mergeCell ref="AK22:AO22"/>
    <mergeCell ref="F32:AJ32"/>
    <mergeCell ref="F27:AJ27"/>
    <mergeCell ref="AK27:AO27"/>
    <mergeCell ref="F28:AJ28"/>
    <mergeCell ref="AK28:AO28"/>
    <mergeCell ref="F29:AJ29"/>
    <mergeCell ref="AK29:AO29"/>
    <mergeCell ref="F30:AJ30"/>
    <mergeCell ref="AK30:AO30"/>
  </mergeCells>
  <phoneticPr fontId="14"/>
  <dataValidations count="1">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4:Y65544 JR65544:JU65544 TN65544:TQ65544 ADJ65544:ADM65544 ANF65544:ANI65544 AXB65544:AXE65544 BGX65544:BHA65544 BQT65544:BQW65544 CAP65544:CAS65544 CKL65544:CKO65544 CUH65544:CUK65544 DED65544:DEG65544 DNZ65544:DOC65544 DXV65544:DXY65544 EHR65544:EHU65544 ERN65544:ERQ65544 FBJ65544:FBM65544 FLF65544:FLI65544 FVB65544:FVE65544 GEX65544:GFA65544 GOT65544:GOW65544 GYP65544:GYS65544 HIL65544:HIO65544 HSH65544:HSK65544 ICD65544:ICG65544 ILZ65544:IMC65544 IVV65544:IVY65544 JFR65544:JFU65544 JPN65544:JPQ65544 JZJ65544:JZM65544 KJF65544:KJI65544 KTB65544:KTE65544 LCX65544:LDA65544 LMT65544:LMW65544 LWP65544:LWS65544 MGL65544:MGO65544 MQH65544:MQK65544 NAD65544:NAG65544 NJZ65544:NKC65544 NTV65544:NTY65544 ODR65544:ODU65544 ONN65544:ONQ65544 OXJ65544:OXM65544 PHF65544:PHI65544 PRB65544:PRE65544 QAX65544:QBA65544 QKT65544:QKW65544 QUP65544:QUS65544 REL65544:REO65544 ROH65544:ROK65544 RYD65544:RYG65544 SHZ65544:SIC65544 SRV65544:SRY65544 TBR65544:TBU65544 TLN65544:TLQ65544 TVJ65544:TVM65544 UFF65544:UFI65544 UPB65544:UPE65544 UYX65544:UZA65544 VIT65544:VIW65544 VSP65544:VSS65544 WCL65544:WCO65544 WMH65544:WMK65544 WWD65544:WWG65544 V131080:Y131080 JR131080:JU131080 TN131080:TQ131080 ADJ131080:ADM131080 ANF131080:ANI131080 AXB131080:AXE131080 BGX131080:BHA131080 BQT131080:BQW131080 CAP131080:CAS131080 CKL131080:CKO131080 CUH131080:CUK131080 DED131080:DEG131080 DNZ131080:DOC131080 DXV131080:DXY131080 EHR131080:EHU131080 ERN131080:ERQ131080 FBJ131080:FBM131080 FLF131080:FLI131080 FVB131080:FVE131080 GEX131080:GFA131080 GOT131080:GOW131080 GYP131080:GYS131080 HIL131080:HIO131080 HSH131080:HSK131080 ICD131080:ICG131080 ILZ131080:IMC131080 IVV131080:IVY131080 JFR131080:JFU131080 JPN131080:JPQ131080 JZJ131080:JZM131080 KJF131080:KJI131080 KTB131080:KTE131080 LCX131080:LDA131080 LMT131080:LMW131080 LWP131080:LWS131080 MGL131080:MGO131080 MQH131080:MQK131080 NAD131080:NAG131080 NJZ131080:NKC131080 NTV131080:NTY131080 ODR131080:ODU131080 ONN131080:ONQ131080 OXJ131080:OXM131080 PHF131080:PHI131080 PRB131080:PRE131080 QAX131080:QBA131080 QKT131080:QKW131080 QUP131080:QUS131080 REL131080:REO131080 ROH131080:ROK131080 RYD131080:RYG131080 SHZ131080:SIC131080 SRV131080:SRY131080 TBR131080:TBU131080 TLN131080:TLQ131080 TVJ131080:TVM131080 UFF131080:UFI131080 UPB131080:UPE131080 UYX131080:UZA131080 VIT131080:VIW131080 VSP131080:VSS131080 WCL131080:WCO131080 WMH131080:WMK131080 WWD131080:WWG131080 V196616:Y196616 JR196616:JU196616 TN196616:TQ196616 ADJ196616:ADM196616 ANF196616:ANI196616 AXB196616:AXE196616 BGX196616:BHA196616 BQT196616:BQW196616 CAP196616:CAS196616 CKL196616:CKO196616 CUH196616:CUK196616 DED196616:DEG196616 DNZ196616:DOC196616 DXV196616:DXY196616 EHR196616:EHU196616 ERN196616:ERQ196616 FBJ196616:FBM196616 FLF196616:FLI196616 FVB196616:FVE196616 GEX196616:GFA196616 GOT196616:GOW196616 GYP196616:GYS196616 HIL196616:HIO196616 HSH196616:HSK196616 ICD196616:ICG196616 ILZ196616:IMC196616 IVV196616:IVY196616 JFR196616:JFU196616 JPN196616:JPQ196616 JZJ196616:JZM196616 KJF196616:KJI196616 KTB196616:KTE196616 LCX196616:LDA196616 LMT196616:LMW196616 LWP196616:LWS196616 MGL196616:MGO196616 MQH196616:MQK196616 NAD196616:NAG196616 NJZ196616:NKC196616 NTV196616:NTY196616 ODR196616:ODU196616 ONN196616:ONQ196616 OXJ196616:OXM196616 PHF196616:PHI196616 PRB196616:PRE196616 QAX196616:QBA196616 QKT196616:QKW196616 QUP196616:QUS196616 REL196616:REO196616 ROH196616:ROK196616 RYD196616:RYG196616 SHZ196616:SIC196616 SRV196616:SRY196616 TBR196616:TBU196616 TLN196616:TLQ196616 TVJ196616:TVM196616 UFF196616:UFI196616 UPB196616:UPE196616 UYX196616:UZA196616 VIT196616:VIW196616 VSP196616:VSS196616 WCL196616:WCO196616 WMH196616:WMK196616 WWD196616:WWG196616 V262152:Y262152 JR262152:JU262152 TN262152:TQ262152 ADJ262152:ADM262152 ANF262152:ANI262152 AXB262152:AXE262152 BGX262152:BHA262152 BQT262152:BQW262152 CAP262152:CAS262152 CKL262152:CKO262152 CUH262152:CUK262152 DED262152:DEG262152 DNZ262152:DOC262152 DXV262152:DXY262152 EHR262152:EHU262152 ERN262152:ERQ262152 FBJ262152:FBM262152 FLF262152:FLI262152 FVB262152:FVE262152 GEX262152:GFA262152 GOT262152:GOW262152 GYP262152:GYS262152 HIL262152:HIO262152 HSH262152:HSK262152 ICD262152:ICG262152 ILZ262152:IMC262152 IVV262152:IVY262152 JFR262152:JFU262152 JPN262152:JPQ262152 JZJ262152:JZM262152 KJF262152:KJI262152 KTB262152:KTE262152 LCX262152:LDA262152 LMT262152:LMW262152 LWP262152:LWS262152 MGL262152:MGO262152 MQH262152:MQK262152 NAD262152:NAG262152 NJZ262152:NKC262152 NTV262152:NTY262152 ODR262152:ODU262152 ONN262152:ONQ262152 OXJ262152:OXM262152 PHF262152:PHI262152 PRB262152:PRE262152 QAX262152:QBA262152 QKT262152:QKW262152 QUP262152:QUS262152 REL262152:REO262152 ROH262152:ROK262152 RYD262152:RYG262152 SHZ262152:SIC262152 SRV262152:SRY262152 TBR262152:TBU262152 TLN262152:TLQ262152 TVJ262152:TVM262152 UFF262152:UFI262152 UPB262152:UPE262152 UYX262152:UZA262152 VIT262152:VIW262152 VSP262152:VSS262152 WCL262152:WCO262152 WMH262152:WMK262152 WWD262152:WWG262152 V327688:Y327688 JR327688:JU327688 TN327688:TQ327688 ADJ327688:ADM327688 ANF327688:ANI327688 AXB327688:AXE327688 BGX327688:BHA327688 BQT327688:BQW327688 CAP327688:CAS327688 CKL327688:CKO327688 CUH327688:CUK327688 DED327688:DEG327688 DNZ327688:DOC327688 DXV327688:DXY327688 EHR327688:EHU327688 ERN327688:ERQ327688 FBJ327688:FBM327688 FLF327688:FLI327688 FVB327688:FVE327688 GEX327688:GFA327688 GOT327688:GOW327688 GYP327688:GYS327688 HIL327688:HIO327688 HSH327688:HSK327688 ICD327688:ICG327688 ILZ327688:IMC327688 IVV327688:IVY327688 JFR327688:JFU327688 JPN327688:JPQ327688 JZJ327688:JZM327688 KJF327688:KJI327688 KTB327688:KTE327688 LCX327688:LDA327688 LMT327688:LMW327688 LWP327688:LWS327688 MGL327688:MGO327688 MQH327688:MQK327688 NAD327688:NAG327688 NJZ327688:NKC327688 NTV327688:NTY327688 ODR327688:ODU327688 ONN327688:ONQ327688 OXJ327688:OXM327688 PHF327688:PHI327688 PRB327688:PRE327688 QAX327688:QBA327688 QKT327688:QKW327688 QUP327688:QUS327688 REL327688:REO327688 ROH327688:ROK327688 RYD327688:RYG327688 SHZ327688:SIC327688 SRV327688:SRY327688 TBR327688:TBU327688 TLN327688:TLQ327688 TVJ327688:TVM327688 UFF327688:UFI327688 UPB327688:UPE327688 UYX327688:UZA327688 VIT327688:VIW327688 VSP327688:VSS327688 WCL327688:WCO327688 WMH327688:WMK327688 WWD327688:WWG327688 V393224:Y393224 JR393224:JU393224 TN393224:TQ393224 ADJ393224:ADM393224 ANF393224:ANI393224 AXB393224:AXE393224 BGX393224:BHA393224 BQT393224:BQW393224 CAP393224:CAS393224 CKL393224:CKO393224 CUH393224:CUK393224 DED393224:DEG393224 DNZ393224:DOC393224 DXV393224:DXY393224 EHR393224:EHU393224 ERN393224:ERQ393224 FBJ393224:FBM393224 FLF393224:FLI393224 FVB393224:FVE393224 GEX393224:GFA393224 GOT393224:GOW393224 GYP393224:GYS393224 HIL393224:HIO393224 HSH393224:HSK393224 ICD393224:ICG393224 ILZ393224:IMC393224 IVV393224:IVY393224 JFR393224:JFU393224 JPN393224:JPQ393224 JZJ393224:JZM393224 KJF393224:KJI393224 KTB393224:KTE393224 LCX393224:LDA393224 LMT393224:LMW393224 LWP393224:LWS393224 MGL393224:MGO393224 MQH393224:MQK393224 NAD393224:NAG393224 NJZ393224:NKC393224 NTV393224:NTY393224 ODR393224:ODU393224 ONN393224:ONQ393224 OXJ393224:OXM393224 PHF393224:PHI393224 PRB393224:PRE393224 QAX393224:QBA393224 QKT393224:QKW393224 QUP393224:QUS393224 REL393224:REO393224 ROH393224:ROK393224 RYD393224:RYG393224 SHZ393224:SIC393224 SRV393224:SRY393224 TBR393224:TBU393224 TLN393224:TLQ393224 TVJ393224:TVM393224 UFF393224:UFI393224 UPB393224:UPE393224 UYX393224:UZA393224 VIT393224:VIW393224 VSP393224:VSS393224 WCL393224:WCO393224 WMH393224:WMK393224 WWD393224:WWG393224 V458760:Y458760 JR458760:JU458760 TN458760:TQ458760 ADJ458760:ADM458760 ANF458760:ANI458760 AXB458760:AXE458760 BGX458760:BHA458760 BQT458760:BQW458760 CAP458760:CAS458760 CKL458760:CKO458760 CUH458760:CUK458760 DED458760:DEG458760 DNZ458760:DOC458760 DXV458760:DXY458760 EHR458760:EHU458760 ERN458760:ERQ458760 FBJ458760:FBM458760 FLF458760:FLI458760 FVB458760:FVE458760 GEX458760:GFA458760 GOT458760:GOW458760 GYP458760:GYS458760 HIL458760:HIO458760 HSH458760:HSK458760 ICD458760:ICG458760 ILZ458760:IMC458760 IVV458760:IVY458760 JFR458760:JFU458760 JPN458760:JPQ458760 JZJ458760:JZM458760 KJF458760:KJI458760 KTB458760:KTE458760 LCX458760:LDA458760 LMT458760:LMW458760 LWP458760:LWS458760 MGL458760:MGO458760 MQH458760:MQK458760 NAD458760:NAG458760 NJZ458760:NKC458760 NTV458760:NTY458760 ODR458760:ODU458760 ONN458760:ONQ458760 OXJ458760:OXM458760 PHF458760:PHI458760 PRB458760:PRE458760 QAX458760:QBA458760 QKT458760:QKW458760 QUP458760:QUS458760 REL458760:REO458760 ROH458760:ROK458760 RYD458760:RYG458760 SHZ458760:SIC458760 SRV458760:SRY458760 TBR458760:TBU458760 TLN458760:TLQ458760 TVJ458760:TVM458760 UFF458760:UFI458760 UPB458760:UPE458760 UYX458760:UZA458760 VIT458760:VIW458760 VSP458760:VSS458760 WCL458760:WCO458760 WMH458760:WMK458760 WWD458760:WWG458760 V524296:Y524296 JR524296:JU524296 TN524296:TQ524296 ADJ524296:ADM524296 ANF524296:ANI524296 AXB524296:AXE524296 BGX524296:BHA524296 BQT524296:BQW524296 CAP524296:CAS524296 CKL524296:CKO524296 CUH524296:CUK524296 DED524296:DEG524296 DNZ524296:DOC524296 DXV524296:DXY524296 EHR524296:EHU524296 ERN524296:ERQ524296 FBJ524296:FBM524296 FLF524296:FLI524296 FVB524296:FVE524296 GEX524296:GFA524296 GOT524296:GOW524296 GYP524296:GYS524296 HIL524296:HIO524296 HSH524296:HSK524296 ICD524296:ICG524296 ILZ524296:IMC524296 IVV524296:IVY524296 JFR524296:JFU524296 JPN524296:JPQ524296 JZJ524296:JZM524296 KJF524296:KJI524296 KTB524296:KTE524296 LCX524296:LDA524296 LMT524296:LMW524296 LWP524296:LWS524296 MGL524296:MGO524296 MQH524296:MQK524296 NAD524296:NAG524296 NJZ524296:NKC524296 NTV524296:NTY524296 ODR524296:ODU524296 ONN524296:ONQ524296 OXJ524296:OXM524296 PHF524296:PHI524296 PRB524296:PRE524296 QAX524296:QBA524296 QKT524296:QKW524296 QUP524296:QUS524296 REL524296:REO524296 ROH524296:ROK524296 RYD524296:RYG524296 SHZ524296:SIC524296 SRV524296:SRY524296 TBR524296:TBU524296 TLN524296:TLQ524296 TVJ524296:TVM524296 UFF524296:UFI524296 UPB524296:UPE524296 UYX524296:UZA524296 VIT524296:VIW524296 VSP524296:VSS524296 WCL524296:WCO524296 WMH524296:WMK524296 WWD524296:WWG524296 V589832:Y589832 JR589832:JU589832 TN589832:TQ589832 ADJ589832:ADM589832 ANF589832:ANI589832 AXB589832:AXE589832 BGX589832:BHA589832 BQT589832:BQW589832 CAP589832:CAS589832 CKL589832:CKO589832 CUH589832:CUK589832 DED589832:DEG589832 DNZ589832:DOC589832 DXV589832:DXY589832 EHR589832:EHU589832 ERN589832:ERQ589832 FBJ589832:FBM589832 FLF589832:FLI589832 FVB589832:FVE589832 GEX589832:GFA589832 GOT589832:GOW589832 GYP589832:GYS589832 HIL589832:HIO589832 HSH589832:HSK589832 ICD589832:ICG589832 ILZ589832:IMC589832 IVV589832:IVY589832 JFR589832:JFU589832 JPN589832:JPQ589832 JZJ589832:JZM589832 KJF589832:KJI589832 KTB589832:KTE589832 LCX589832:LDA589832 LMT589832:LMW589832 LWP589832:LWS589832 MGL589832:MGO589832 MQH589832:MQK589832 NAD589832:NAG589832 NJZ589832:NKC589832 NTV589832:NTY589832 ODR589832:ODU589832 ONN589832:ONQ589832 OXJ589832:OXM589832 PHF589832:PHI589832 PRB589832:PRE589832 QAX589832:QBA589832 QKT589832:QKW589832 QUP589832:QUS589832 REL589832:REO589832 ROH589832:ROK589832 RYD589832:RYG589832 SHZ589832:SIC589832 SRV589832:SRY589832 TBR589832:TBU589832 TLN589832:TLQ589832 TVJ589832:TVM589832 UFF589832:UFI589832 UPB589832:UPE589832 UYX589832:UZA589832 VIT589832:VIW589832 VSP589832:VSS589832 WCL589832:WCO589832 WMH589832:WMK589832 WWD589832:WWG589832 V655368:Y655368 JR655368:JU655368 TN655368:TQ655368 ADJ655368:ADM655368 ANF655368:ANI655368 AXB655368:AXE655368 BGX655368:BHA655368 BQT655368:BQW655368 CAP655368:CAS655368 CKL655368:CKO655368 CUH655368:CUK655368 DED655368:DEG655368 DNZ655368:DOC655368 DXV655368:DXY655368 EHR655368:EHU655368 ERN655368:ERQ655368 FBJ655368:FBM655368 FLF655368:FLI655368 FVB655368:FVE655368 GEX655368:GFA655368 GOT655368:GOW655368 GYP655368:GYS655368 HIL655368:HIO655368 HSH655368:HSK655368 ICD655368:ICG655368 ILZ655368:IMC655368 IVV655368:IVY655368 JFR655368:JFU655368 JPN655368:JPQ655368 JZJ655368:JZM655368 KJF655368:KJI655368 KTB655368:KTE655368 LCX655368:LDA655368 LMT655368:LMW655368 LWP655368:LWS655368 MGL655368:MGO655368 MQH655368:MQK655368 NAD655368:NAG655368 NJZ655368:NKC655368 NTV655368:NTY655368 ODR655368:ODU655368 ONN655368:ONQ655368 OXJ655368:OXM655368 PHF655368:PHI655368 PRB655368:PRE655368 QAX655368:QBA655368 QKT655368:QKW655368 QUP655368:QUS655368 REL655368:REO655368 ROH655368:ROK655368 RYD655368:RYG655368 SHZ655368:SIC655368 SRV655368:SRY655368 TBR655368:TBU655368 TLN655368:TLQ655368 TVJ655368:TVM655368 UFF655368:UFI655368 UPB655368:UPE655368 UYX655368:UZA655368 VIT655368:VIW655368 VSP655368:VSS655368 WCL655368:WCO655368 WMH655368:WMK655368 WWD655368:WWG655368 V720904:Y720904 JR720904:JU720904 TN720904:TQ720904 ADJ720904:ADM720904 ANF720904:ANI720904 AXB720904:AXE720904 BGX720904:BHA720904 BQT720904:BQW720904 CAP720904:CAS720904 CKL720904:CKO720904 CUH720904:CUK720904 DED720904:DEG720904 DNZ720904:DOC720904 DXV720904:DXY720904 EHR720904:EHU720904 ERN720904:ERQ720904 FBJ720904:FBM720904 FLF720904:FLI720904 FVB720904:FVE720904 GEX720904:GFA720904 GOT720904:GOW720904 GYP720904:GYS720904 HIL720904:HIO720904 HSH720904:HSK720904 ICD720904:ICG720904 ILZ720904:IMC720904 IVV720904:IVY720904 JFR720904:JFU720904 JPN720904:JPQ720904 JZJ720904:JZM720904 KJF720904:KJI720904 KTB720904:KTE720904 LCX720904:LDA720904 LMT720904:LMW720904 LWP720904:LWS720904 MGL720904:MGO720904 MQH720904:MQK720904 NAD720904:NAG720904 NJZ720904:NKC720904 NTV720904:NTY720904 ODR720904:ODU720904 ONN720904:ONQ720904 OXJ720904:OXM720904 PHF720904:PHI720904 PRB720904:PRE720904 QAX720904:QBA720904 QKT720904:QKW720904 QUP720904:QUS720904 REL720904:REO720904 ROH720904:ROK720904 RYD720904:RYG720904 SHZ720904:SIC720904 SRV720904:SRY720904 TBR720904:TBU720904 TLN720904:TLQ720904 TVJ720904:TVM720904 UFF720904:UFI720904 UPB720904:UPE720904 UYX720904:UZA720904 VIT720904:VIW720904 VSP720904:VSS720904 WCL720904:WCO720904 WMH720904:WMK720904 WWD720904:WWG720904 V786440:Y786440 JR786440:JU786440 TN786440:TQ786440 ADJ786440:ADM786440 ANF786440:ANI786440 AXB786440:AXE786440 BGX786440:BHA786440 BQT786440:BQW786440 CAP786440:CAS786440 CKL786440:CKO786440 CUH786440:CUK786440 DED786440:DEG786440 DNZ786440:DOC786440 DXV786440:DXY786440 EHR786440:EHU786440 ERN786440:ERQ786440 FBJ786440:FBM786440 FLF786440:FLI786440 FVB786440:FVE786440 GEX786440:GFA786440 GOT786440:GOW786440 GYP786440:GYS786440 HIL786440:HIO786440 HSH786440:HSK786440 ICD786440:ICG786440 ILZ786440:IMC786440 IVV786440:IVY786440 JFR786440:JFU786440 JPN786440:JPQ786440 JZJ786440:JZM786440 KJF786440:KJI786440 KTB786440:KTE786440 LCX786440:LDA786440 LMT786440:LMW786440 LWP786440:LWS786440 MGL786440:MGO786440 MQH786440:MQK786440 NAD786440:NAG786440 NJZ786440:NKC786440 NTV786440:NTY786440 ODR786440:ODU786440 ONN786440:ONQ786440 OXJ786440:OXM786440 PHF786440:PHI786440 PRB786440:PRE786440 QAX786440:QBA786440 QKT786440:QKW786440 QUP786440:QUS786440 REL786440:REO786440 ROH786440:ROK786440 RYD786440:RYG786440 SHZ786440:SIC786440 SRV786440:SRY786440 TBR786440:TBU786440 TLN786440:TLQ786440 TVJ786440:TVM786440 UFF786440:UFI786440 UPB786440:UPE786440 UYX786440:UZA786440 VIT786440:VIW786440 VSP786440:VSS786440 WCL786440:WCO786440 WMH786440:WMK786440 WWD786440:WWG786440 V851976:Y851976 JR851976:JU851976 TN851976:TQ851976 ADJ851976:ADM851976 ANF851976:ANI851976 AXB851976:AXE851976 BGX851976:BHA851976 BQT851976:BQW851976 CAP851976:CAS851976 CKL851976:CKO851976 CUH851976:CUK851976 DED851976:DEG851976 DNZ851976:DOC851976 DXV851976:DXY851976 EHR851976:EHU851976 ERN851976:ERQ851976 FBJ851976:FBM851976 FLF851976:FLI851976 FVB851976:FVE851976 GEX851976:GFA851976 GOT851976:GOW851976 GYP851976:GYS851976 HIL851976:HIO851976 HSH851976:HSK851976 ICD851976:ICG851976 ILZ851976:IMC851976 IVV851976:IVY851976 JFR851976:JFU851976 JPN851976:JPQ851976 JZJ851976:JZM851976 KJF851976:KJI851976 KTB851976:KTE851976 LCX851976:LDA851976 LMT851976:LMW851976 LWP851976:LWS851976 MGL851976:MGO851976 MQH851976:MQK851976 NAD851976:NAG851976 NJZ851976:NKC851976 NTV851976:NTY851976 ODR851976:ODU851976 ONN851976:ONQ851976 OXJ851976:OXM851976 PHF851976:PHI851976 PRB851976:PRE851976 QAX851976:QBA851976 QKT851976:QKW851976 QUP851976:QUS851976 REL851976:REO851976 ROH851976:ROK851976 RYD851976:RYG851976 SHZ851976:SIC851976 SRV851976:SRY851976 TBR851976:TBU851976 TLN851976:TLQ851976 TVJ851976:TVM851976 UFF851976:UFI851976 UPB851976:UPE851976 UYX851976:UZA851976 VIT851976:VIW851976 VSP851976:VSS851976 WCL851976:WCO851976 WMH851976:WMK851976 WWD851976:WWG851976 V917512:Y917512 JR917512:JU917512 TN917512:TQ917512 ADJ917512:ADM917512 ANF917512:ANI917512 AXB917512:AXE917512 BGX917512:BHA917512 BQT917512:BQW917512 CAP917512:CAS917512 CKL917512:CKO917512 CUH917512:CUK917512 DED917512:DEG917512 DNZ917512:DOC917512 DXV917512:DXY917512 EHR917512:EHU917512 ERN917512:ERQ917512 FBJ917512:FBM917512 FLF917512:FLI917512 FVB917512:FVE917512 GEX917512:GFA917512 GOT917512:GOW917512 GYP917512:GYS917512 HIL917512:HIO917512 HSH917512:HSK917512 ICD917512:ICG917512 ILZ917512:IMC917512 IVV917512:IVY917512 JFR917512:JFU917512 JPN917512:JPQ917512 JZJ917512:JZM917512 KJF917512:KJI917512 KTB917512:KTE917512 LCX917512:LDA917512 LMT917512:LMW917512 LWP917512:LWS917512 MGL917512:MGO917512 MQH917512:MQK917512 NAD917512:NAG917512 NJZ917512:NKC917512 NTV917512:NTY917512 ODR917512:ODU917512 ONN917512:ONQ917512 OXJ917512:OXM917512 PHF917512:PHI917512 PRB917512:PRE917512 QAX917512:QBA917512 QKT917512:QKW917512 QUP917512:QUS917512 REL917512:REO917512 ROH917512:ROK917512 RYD917512:RYG917512 SHZ917512:SIC917512 SRV917512:SRY917512 TBR917512:TBU917512 TLN917512:TLQ917512 TVJ917512:TVM917512 UFF917512:UFI917512 UPB917512:UPE917512 UYX917512:UZA917512 VIT917512:VIW917512 VSP917512:VSS917512 WCL917512:WCO917512 WMH917512:WMK917512 WWD917512:WWG917512 V983048:Y983048 JR983048:JU983048 TN983048:TQ983048 ADJ983048:ADM983048 ANF983048:ANI983048 AXB983048:AXE983048 BGX983048:BHA983048 BQT983048:BQW983048 CAP983048:CAS983048 CKL983048:CKO983048 CUH983048:CUK983048 DED983048:DEG983048 DNZ983048:DOC983048 DXV983048:DXY983048 EHR983048:EHU983048 ERN983048:ERQ983048 FBJ983048:FBM983048 FLF983048:FLI983048 FVB983048:FVE983048 GEX983048:GFA983048 GOT983048:GOW983048 GYP983048:GYS983048 HIL983048:HIO983048 HSH983048:HSK983048 ICD983048:ICG983048 ILZ983048:IMC983048 IVV983048:IVY983048 JFR983048:JFU983048 JPN983048:JPQ983048 JZJ983048:JZM983048 KJF983048:KJI983048 KTB983048:KTE983048 LCX983048:LDA983048 LMT983048:LMW983048 LWP983048:LWS983048 MGL983048:MGO983048 MQH983048:MQK983048 NAD983048:NAG983048 NJZ983048:NKC983048 NTV983048:NTY983048 ODR983048:ODU983048 ONN983048:ONQ983048 OXJ983048:OXM983048 PHF983048:PHI983048 PRB983048:PRE983048 QAX983048:QBA983048 QKT983048:QKW983048 QUP983048:QUS983048 REL983048:REO983048 ROH983048:ROK983048 RYD983048:RYG983048 SHZ983048:SIC983048 SRV983048:SRY983048 TBR983048:TBU983048 TLN983048:TLQ983048 TVJ983048:TVM983048 UFF983048:UFI983048 UPB983048:UPE983048 UYX983048:UZA983048 VIT983048:VIW983048 VSP983048:VSS983048 WCL983048:WCO983048 WMH983048:WMK983048 WWD983048:WWG983048" xr:uid="{831D9FE6-FAFA-439C-AB83-93C5DE0E7D64}">
      <formula1>"様,御中"</formula1>
    </dataValidation>
  </dataValidations>
  <printOptions horizontalCentered="1"/>
  <pageMargins left="0.23622047244094491" right="0.23622047244094491" top="0.74803149606299213" bottom="0.74803149606299213" header="0.31496062992125984" footer="0.31496062992125984"/>
  <pageSetup paperSize="9" scale="81" fitToWidth="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DD903-251E-4454-8127-4F8FA5EB7547}">
  <dimension ref="A1:AR49"/>
  <sheetViews>
    <sheetView showGridLines="0" view="pageBreakPreview" topLeftCell="A2" zoomScale="85" zoomScaleNormal="100" zoomScaleSheetLayoutView="85" workbookViewId="0">
      <selection activeCell="N4" sqref="N4"/>
    </sheetView>
  </sheetViews>
  <sheetFormatPr defaultColWidth="9.77734375" defaultRowHeight="13.2"/>
  <cols>
    <col min="1" max="1" width="11.44140625" style="212" customWidth="1"/>
    <col min="2" max="4" width="9.77734375" style="212" customWidth="1"/>
    <col min="5" max="6" width="7.21875" style="212" customWidth="1"/>
    <col min="7" max="7" width="9.77734375" style="212" customWidth="1"/>
    <col min="8" max="8" width="8.77734375" style="212" customWidth="1"/>
    <col min="9" max="9" width="12.21875" style="212" customWidth="1"/>
    <col min="10" max="10" width="12.33203125" style="212" customWidth="1"/>
    <col min="11" max="11" width="10.88671875" style="212" customWidth="1"/>
    <col min="12" max="12" width="3.6640625" style="212" customWidth="1"/>
    <col min="13" max="21" width="9.77734375" style="212"/>
    <col min="22" max="22" width="0" style="212" hidden="1" customWidth="1"/>
    <col min="23" max="16384" width="9.77734375" style="212"/>
  </cols>
  <sheetData>
    <row r="1" spans="1:44" ht="37.200000000000003" customHeight="1"/>
    <row r="2" spans="1:44" s="218" customFormat="1" ht="28.5" customHeight="1">
      <c r="A2" s="213"/>
      <c r="B2" s="213"/>
      <c r="C2" s="214"/>
      <c r="D2" s="214"/>
      <c r="E2" s="214"/>
      <c r="F2" s="214"/>
      <c r="G2" s="214"/>
      <c r="H2" s="214"/>
      <c r="I2" s="214"/>
      <c r="J2" s="215" t="s">
        <v>37</v>
      </c>
      <c r="K2" s="216">
        <f>計算書!N4</f>
        <v>0</v>
      </c>
      <c r="L2" s="217"/>
      <c r="V2" s="218" t="s">
        <v>147</v>
      </c>
    </row>
    <row r="3" spans="1:44" s="218" customFormat="1" ht="26.4" customHeight="1">
      <c r="A3" s="213"/>
      <c r="B3" s="213"/>
      <c r="C3" s="214"/>
      <c r="D3" s="214"/>
      <c r="E3" s="214"/>
      <c r="F3" s="214"/>
      <c r="G3" s="214"/>
      <c r="H3" s="214"/>
      <c r="I3" s="215"/>
      <c r="J3" s="549">
        <f ca="1">TODAY()</f>
        <v>46113</v>
      </c>
      <c r="K3" s="549"/>
      <c r="L3" s="217"/>
      <c r="V3" s="218" t="s">
        <v>165</v>
      </c>
    </row>
    <row r="4" spans="1:44" ht="63" customHeight="1">
      <c r="A4" s="219"/>
      <c r="B4" s="219"/>
      <c r="C4" s="220"/>
      <c r="D4" s="550" t="s">
        <v>166</v>
      </c>
      <c r="E4" s="550"/>
      <c r="F4" s="550"/>
      <c r="G4" s="550"/>
      <c r="H4" s="550"/>
      <c r="I4" s="220"/>
      <c r="J4" s="219"/>
      <c r="K4" s="221"/>
      <c r="L4" s="221"/>
    </row>
    <row r="5" spans="1:44" ht="28.2" customHeight="1">
      <c r="A5" s="222"/>
      <c r="B5" s="223"/>
      <c r="C5" s="223"/>
      <c r="D5" s="223"/>
      <c r="E5" s="223"/>
      <c r="F5" s="224"/>
      <c r="G5" s="224"/>
      <c r="H5" s="224"/>
      <c r="I5" s="225"/>
      <c r="L5" s="221"/>
    </row>
    <row r="6" spans="1:44" ht="48" customHeight="1" thickBot="1">
      <c r="A6" s="222"/>
      <c r="B6" s="551" t="str">
        <f>【会員】書籍送付案内!$C$8</f>
        <v xml:space="preserve">0  </v>
      </c>
      <c r="C6" s="551"/>
      <c r="D6" s="551"/>
      <c r="E6" s="551"/>
      <c r="F6" s="226" t="s">
        <v>84</v>
      </c>
      <c r="G6" s="224"/>
      <c r="H6" s="224"/>
      <c r="I6" s="225"/>
      <c r="J6" s="227"/>
      <c r="K6" s="227"/>
      <c r="L6" s="221"/>
      <c r="M6" s="540"/>
      <c r="N6" s="540"/>
      <c r="O6" s="540"/>
      <c r="P6" s="540"/>
      <c r="Q6" s="540"/>
      <c r="R6" s="540"/>
      <c r="S6" s="228"/>
      <c r="T6" s="228"/>
      <c r="U6" s="228"/>
      <c r="V6" s="228"/>
      <c r="W6" s="228"/>
      <c r="X6" s="228"/>
      <c r="Y6" s="228"/>
      <c r="Z6" s="228"/>
      <c r="AA6" s="228"/>
      <c r="AB6" s="228"/>
      <c r="AC6" s="228"/>
      <c r="AD6" s="228"/>
      <c r="AE6" s="228"/>
      <c r="AF6" s="228"/>
      <c r="AG6" s="228"/>
      <c r="AH6" s="228"/>
      <c r="AI6" s="228"/>
      <c r="AJ6" s="228"/>
      <c r="AK6" s="228"/>
      <c r="AL6" s="228"/>
      <c r="AM6" s="228"/>
      <c r="AN6" s="228"/>
      <c r="AO6" s="228"/>
      <c r="AP6" s="228"/>
      <c r="AQ6" s="228"/>
      <c r="AR6" s="228"/>
    </row>
    <row r="7" spans="1:44" ht="33.6" customHeight="1">
      <c r="A7" s="222"/>
      <c r="B7" s="229"/>
      <c r="C7" s="229"/>
      <c r="D7" s="229"/>
      <c r="E7" s="229"/>
      <c r="F7" s="230"/>
      <c r="G7" s="224"/>
      <c r="H7" s="224"/>
      <c r="I7" s="225"/>
      <c r="J7" s="227"/>
      <c r="K7" s="227"/>
      <c r="L7" s="221"/>
      <c r="M7" s="231"/>
      <c r="N7" s="231"/>
      <c r="O7" s="231"/>
      <c r="P7" s="231"/>
      <c r="Q7" s="231"/>
      <c r="R7" s="231"/>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row>
    <row r="8" spans="1:44" ht="21" customHeight="1">
      <c r="A8" s="552"/>
      <c r="B8" s="552"/>
      <c r="C8" s="552"/>
      <c r="D8" s="219"/>
      <c r="E8" s="232"/>
      <c r="F8" s="232"/>
      <c r="G8" s="233"/>
      <c r="H8" s="219"/>
      <c r="I8" s="553"/>
      <c r="J8" s="553"/>
      <c r="K8" s="553"/>
      <c r="L8" s="234"/>
    </row>
    <row r="9" spans="1:44" ht="16.2" customHeight="1">
      <c r="A9" s="235"/>
      <c r="B9" s="232"/>
      <c r="C9" s="232"/>
      <c r="D9" s="232"/>
      <c r="E9" s="232"/>
      <c r="F9" s="232"/>
      <c r="G9" s="233"/>
      <c r="H9" s="219"/>
      <c r="I9" s="236"/>
      <c r="J9" s="219"/>
      <c r="K9" s="219"/>
      <c r="L9" s="233"/>
    </row>
    <row r="10" spans="1:44" ht="16.2" customHeight="1">
      <c r="A10" s="235"/>
      <c r="B10" s="232"/>
      <c r="C10" s="232"/>
      <c r="D10" s="232"/>
      <c r="E10" s="232"/>
      <c r="F10" s="232"/>
      <c r="G10" s="233"/>
      <c r="H10" s="219"/>
      <c r="I10" s="237"/>
      <c r="J10" s="219"/>
      <c r="K10" s="237"/>
      <c r="L10" s="219"/>
    </row>
    <row r="11" spans="1:44" ht="16.2" customHeight="1">
      <c r="A11" s="235"/>
      <c r="B11" s="232"/>
      <c r="C11" s="232"/>
      <c r="D11" s="232"/>
      <c r="E11" s="232"/>
      <c r="F11" s="232"/>
      <c r="G11" s="219"/>
      <c r="H11" s="219"/>
      <c r="I11" s="219"/>
      <c r="J11" s="219"/>
      <c r="K11" s="219"/>
      <c r="L11" s="219"/>
    </row>
    <row r="12" spans="1:44" ht="16.2" customHeight="1">
      <c r="A12" s="235"/>
      <c r="B12" s="232"/>
      <c r="C12" s="232"/>
      <c r="D12" s="232"/>
      <c r="E12" s="232"/>
      <c r="F12" s="232"/>
      <c r="G12" s="219"/>
      <c r="H12" s="219"/>
      <c r="I12" s="236"/>
      <c r="J12" s="219"/>
      <c r="K12" s="219"/>
      <c r="L12" s="219"/>
    </row>
    <row r="13" spans="1:44" ht="16.2" customHeight="1">
      <c r="A13" s="219"/>
      <c r="B13" s="219"/>
      <c r="C13" s="219"/>
      <c r="D13" s="219"/>
      <c r="E13" s="219"/>
      <c r="F13" s="219"/>
      <c r="G13" s="219"/>
      <c r="H13" s="219"/>
      <c r="I13" s="546"/>
      <c r="J13" s="546"/>
      <c r="K13" s="219"/>
      <c r="L13" s="219"/>
    </row>
    <row r="14" spans="1:44" ht="40.200000000000003" customHeight="1" thickBot="1">
      <c r="A14" s="238"/>
      <c r="B14" s="238"/>
      <c r="C14" s="238"/>
      <c r="D14" s="238"/>
      <c r="E14" s="238"/>
      <c r="F14" s="238"/>
      <c r="G14" s="238"/>
      <c r="H14" s="238"/>
      <c r="I14" s="238"/>
      <c r="J14" s="239"/>
      <c r="K14" s="238"/>
      <c r="L14" s="219"/>
    </row>
    <row r="15" spans="1:44" ht="32.4" customHeight="1">
      <c r="A15" s="219"/>
      <c r="B15" s="219"/>
      <c r="C15" s="219"/>
      <c r="D15" s="219"/>
      <c r="E15" s="219"/>
      <c r="F15" s="219"/>
      <c r="G15" s="219"/>
      <c r="H15" s="219"/>
      <c r="I15" s="219"/>
      <c r="J15" s="219"/>
      <c r="K15" s="219"/>
      <c r="L15" s="219"/>
    </row>
    <row r="16" spans="1:44" ht="36.6" customHeight="1">
      <c r="A16" s="219"/>
      <c r="B16" s="547" t="s">
        <v>167</v>
      </c>
      <c r="C16" s="547"/>
      <c r="D16" s="547"/>
      <c r="E16" s="547"/>
      <c r="F16" s="547"/>
      <c r="G16" s="547"/>
      <c r="H16" s="547"/>
      <c r="I16" s="547"/>
      <c r="J16" s="547"/>
      <c r="K16" s="219"/>
      <c r="L16" s="219"/>
    </row>
    <row r="17" spans="1:18" ht="15" customHeight="1">
      <c r="A17" s="219"/>
      <c r="B17" s="548" t="s">
        <v>216</v>
      </c>
      <c r="C17" s="548"/>
      <c r="D17" s="548"/>
      <c r="E17" s="548"/>
      <c r="F17" s="548"/>
      <c r="G17" s="548"/>
      <c r="H17" s="548"/>
      <c r="I17" s="548"/>
      <c r="J17" s="548"/>
      <c r="K17" s="219"/>
      <c r="L17" s="219"/>
    </row>
    <row r="18" spans="1:18" ht="39.6" customHeight="1">
      <c r="A18" s="219"/>
      <c r="B18" s="548"/>
      <c r="C18" s="548"/>
      <c r="D18" s="548"/>
      <c r="E18" s="548"/>
      <c r="F18" s="548"/>
      <c r="G18" s="548"/>
      <c r="H18" s="548"/>
      <c r="I18" s="548"/>
      <c r="J18" s="548"/>
      <c r="K18" s="219"/>
      <c r="L18" s="219"/>
    </row>
    <row r="19" spans="1:18" ht="21.6" customHeight="1">
      <c r="A19" s="219"/>
      <c r="B19" s="240"/>
      <c r="C19" s="237"/>
      <c r="D19" s="237"/>
      <c r="E19" s="237"/>
      <c r="F19" s="237"/>
      <c r="G19" s="237"/>
      <c r="H19" s="237"/>
      <c r="I19" s="237"/>
      <c r="J19" s="241" t="s">
        <v>168</v>
      </c>
      <c r="K19" s="219"/>
      <c r="L19" s="219"/>
    </row>
    <row r="20" spans="1:18" ht="21.6" customHeight="1">
      <c r="A20" s="219"/>
      <c r="B20" s="240"/>
      <c r="C20" s="237"/>
      <c r="D20" s="237"/>
      <c r="E20" s="237"/>
      <c r="F20" s="237"/>
      <c r="G20" s="237"/>
      <c r="H20" s="237"/>
      <c r="I20" s="237"/>
      <c r="J20" s="237"/>
      <c r="K20" s="219"/>
      <c r="L20" s="219"/>
    </row>
    <row r="21" spans="1:18" ht="21.6" customHeight="1">
      <c r="A21" s="237"/>
      <c r="B21" s="237"/>
      <c r="C21" s="237"/>
      <c r="D21" s="237"/>
      <c r="E21" s="237"/>
      <c r="F21" s="242" t="s">
        <v>169</v>
      </c>
      <c r="G21" s="237"/>
      <c r="H21" s="237"/>
      <c r="I21" s="219"/>
      <c r="J21" s="219"/>
      <c r="K21" s="219"/>
      <c r="L21" s="219"/>
    </row>
    <row r="22" spans="1:18" ht="21.6" customHeight="1">
      <c r="A22" s="237"/>
      <c r="B22" s="237"/>
      <c r="C22" s="237"/>
      <c r="D22" s="237"/>
      <c r="E22" s="237"/>
      <c r="F22" s="243"/>
      <c r="G22" s="237"/>
      <c r="H22" s="237"/>
      <c r="I22" s="219"/>
      <c r="J22" s="219"/>
      <c r="K22" s="219"/>
      <c r="L22" s="219"/>
    </row>
    <row r="23" spans="1:18" ht="30" customHeight="1">
      <c r="A23" s="237"/>
      <c r="B23" s="237"/>
      <c r="C23" s="237"/>
      <c r="D23" s="237"/>
      <c r="E23" s="237"/>
      <c r="F23" s="219"/>
      <c r="G23" s="219"/>
      <c r="H23" s="219"/>
      <c r="I23" s="219"/>
      <c r="J23" s="219"/>
      <c r="K23" s="219"/>
      <c r="L23" s="219"/>
    </row>
    <row r="24" spans="1:18" s="247" customFormat="1" ht="30" customHeight="1">
      <c r="A24" s="223"/>
      <c r="B24" s="223"/>
      <c r="C24" s="223"/>
      <c r="D24" s="244" t="s">
        <v>170</v>
      </c>
      <c r="E24" s="244"/>
      <c r="F24" s="245"/>
      <c r="G24" s="244"/>
      <c r="H24" s="244" t="s">
        <v>171</v>
      </c>
      <c r="I24" s="244"/>
      <c r="J24" s="246"/>
      <c r="K24" s="246"/>
      <c r="L24" s="246"/>
    </row>
    <row r="25" spans="1:18" s="247" customFormat="1" ht="30" customHeight="1">
      <c r="A25" s="223"/>
      <c r="B25" s="223"/>
      <c r="C25" s="223"/>
      <c r="D25" s="222"/>
      <c r="E25" s="223"/>
      <c r="F25" s="209"/>
      <c r="G25" s="246"/>
      <c r="H25" s="248"/>
      <c r="I25" s="246"/>
      <c r="J25" s="246"/>
      <c r="K25" s="246"/>
      <c r="L25" s="246"/>
      <c r="M25" s="540" t="s">
        <v>172</v>
      </c>
      <c r="N25" s="540"/>
      <c r="O25" s="540"/>
      <c r="P25" s="540"/>
      <c r="Q25" s="540"/>
      <c r="R25" s="540"/>
    </row>
    <row r="26" spans="1:18" s="247" customFormat="1" ht="30" customHeight="1">
      <c r="A26" s="223"/>
      <c r="B26" s="223"/>
      <c r="C26" s="223"/>
      <c r="D26" s="244"/>
      <c r="E26" s="244"/>
      <c r="F26" s="245"/>
      <c r="G26" s="244"/>
      <c r="H26" s="249"/>
      <c r="I26" s="246"/>
      <c r="J26" s="249" t="s">
        <v>173</v>
      </c>
      <c r="K26" s="246"/>
      <c r="L26" s="246"/>
    </row>
    <row r="27" spans="1:18" ht="30" customHeight="1">
      <c r="A27" s="213"/>
      <c r="B27" s="213"/>
      <c r="C27" s="213"/>
      <c r="D27" s="213"/>
      <c r="E27" s="213"/>
      <c r="F27" s="250"/>
      <c r="G27" s="250"/>
      <c r="H27" s="250"/>
      <c r="I27" s="250"/>
      <c r="J27" s="250"/>
      <c r="K27" s="219"/>
      <c r="L27" s="219"/>
    </row>
    <row r="28" spans="1:18" ht="26.25" customHeight="1">
      <c r="A28" s="213"/>
      <c r="B28" s="213"/>
      <c r="C28" s="213"/>
      <c r="D28" s="213"/>
      <c r="E28" s="213"/>
      <c r="F28" s="219"/>
      <c r="G28" s="219"/>
      <c r="H28" s="219"/>
      <c r="I28" s="237"/>
      <c r="J28" s="250"/>
      <c r="K28" s="219"/>
      <c r="L28" s="219"/>
    </row>
    <row r="29" spans="1:18" ht="26.25" customHeight="1">
      <c r="A29" s="213"/>
      <c r="B29" s="213"/>
      <c r="C29" s="213"/>
      <c r="D29" s="213"/>
      <c r="E29" s="213"/>
      <c r="F29" s="219"/>
      <c r="G29" s="219"/>
      <c r="H29" s="219"/>
      <c r="I29" s="241"/>
      <c r="J29" s="249"/>
      <c r="K29" s="219"/>
      <c r="L29" s="213"/>
    </row>
    <row r="30" spans="1:18" ht="26.25" customHeight="1">
      <c r="A30" s="218"/>
      <c r="B30" s="218"/>
      <c r="C30" s="218"/>
      <c r="D30" s="218"/>
      <c r="E30" s="218"/>
      <c r="I30" s="218"/>
      <c r="J30" s="218"/>
      <c r="K30" s="218"/>
      <c r="L30" s="218"/>
    </row>
    <row r="31" spans="1:18" ht="26.25" customHeight="1">
      <c r="A31" s="218"/>
      <c r="B31" s="218"/>
      <c r="C31" s="218"/>
      <c r="D31" s="218"/>
      <c r="E31" s="218"/>
      <c r="I31" s="218"/>
      <c r="J31" s="218"/>
      <c r="K31" s="218"/>
      <c r="L31" s="218"/>
    </row>
    <row r="32" spans="1:18" ht="26.25" customHeight="1">
      <c r="A32" s="218"/>
      <c r="B32" s="218"/>
      <c r="J32" s="218"/>
      <c r="K32" s="218"/>
      <c r="L32" s="218"/>
    </row>
    <row r="33" spans="1:12" ht="26.25" customHeight="1">
      <c r="A33" s="218"/>
      <c r="B33" s="218"/>
      <c r="C33" s="218"/>
      <c r="D33" s="218"/>
      <c r="E33" s="218"/>
      <c r="J33" s="218"/>
      <c r="K33" s="218"/>
      <c r="L33" s="218"/>
    </row>
    <row r="34" spans="1:12" ht="26.25" customHeight="1">
      <c r="A34" s="218"/>
      <c r="B34" s="218"/>
      <c r="C34" s="218"/>
      <c r="D34" s="218"/>
      <c r="E34" s="218"/>
      <c r="J34" s="218"/>
      <c r="K34" s="218"/>
      <c r="L34" s="218"/>
    </row>
    <row r="35" spans="1:12" ht="26.25" customHeight="1">
      <c r="A35" s="218"/>
      <c r="B35" s="218"/>
      <c r="C35" s="218"/>
      <c r="D35" s="218"/>
      <c r="E35" s="218"/>
      <c r="J35" s="218"/>
      <c r="K35" s="218"/>
      <c r="L35" s="218"/>
    </row>
    <row r="36" spans="1:12" ht="26.25" customHeight="1">
      <c r="A36" s="218"/>
      <c r="B36" s="218"/>
      <c r="C36" s="218"/>
      <c r="D36" s="218"/>
      <c r="E36" s="218"/>
      <c r="J36" s="218"/>
      <c r="K36" s="218"/>
      <c r="L36" s="218"/>
    </row>
    <row r="37" spans="1:12" ht="26.25" customHeight="1">
      <c r="A37" s="218"/>
      <c r="B37" s="218"/>
      <c r="C37" s="218"/>
      <c r="D37" s="218"/>
      <c r="E37" s="218"/>
      <c r="J37" s="218"/>
      <c r="K37" s="218"/>
      <c r="L37" s="218"/>
    </row>
    <row r="38" spans="1:12" ht="26.25" customHeight="1">
      <c r="A38" s="218"/>
      <c r="B38" s="218"/>
      <c r="C38" s="218"/>
      <c r="D38" s="218"/>
      <c r="E38" s="218"/>
      <c r="F38" s="218"/>
      <c r="G38" s="218"/>
      <c r="H38" s="218"/>
      <c r="I38" s="218"/>
      <c r="J38" s="218"/>
      <c r="K38" s="218"/>
      <c r="L38" s="218"/>
    </row>
    <row r="39" spans="1:12" ht="26.25" customHeight="1">
      <c r="A39" s="218"/>
      <c r="B39" s="218"/>
      <c r="C39" s="218"/>
      <c r="D39" s="218"/>
      <c r="E39" s="218"/>
      <c r="F39" s="218"/>
      <c r="G39" s="218"/>
      <c r="H39" s="218"/>
      <c r="I39" s="218"/>
      <c r="J39" s="218"/>
      <c r="K39" s="218"/>
      <c r="L39" s="218"/>
    </row>
    <row r="40" spans="1:12" ht="26.25" customHeight="1">
      <c r="A40" s="218"/>
      <c r="B40" s="218"/>
      <c r="C40" s="218"/>
      <c r="D40" s="218"/>
      <c r="E40" s="218"/>
      <c r="F40" s="218"/>
      <c r="G40" s="218"/>
      <c r="H40" s="218"/>
      <c r="I40" s="218"/>
      <c r="J40" s="218"/>
      <c r="K40" s="218"/>
      <c r="L40" s="218"/>
    </row>
    <row r="41" spans="1:12" ht="26.25" customHeight="1">
      <c r="A41" s="218"/>
      <c r="B41" s="218"/>
      <c r="C41" s="218"/>
      <c r="D41" s="218"/>
      <c r="E41" s="218"/>
      <c r="F41" s="218"/>
      <c r="G41" s="218"/>
      <c r="H41" s="218"/>
      <c r="I41" s="218"/>
      <c r="J41" s="218"/>
      <c r="K41" s="218"/>
      <c r="L41" s="218"/>
    </row>
    <row r="42" spans="1:12" ht="26.25" customHeight="1">
      <c r="A42" s="218"/>
      <c r="B42" s="218"/>
      <c r="C42" s="218"/>
      <c r="D42" s="218"/>
      <c r="E42" s="218"/>
      <c r="F42" s="218"/>
      <c r="G42" s="218"/>
      <c r="H42" s="218"/>
      <c r="I42" s="218"/>
      <c r="J42" s="218"/>
      <c r="K42" s="218"/>
      <c r="L42" s="218"/>
    </row>
    <row r="43" spans="1:12" ht="26.25" customHeight="1">
      <c r="A43" s="218"/>
      <c r="B43" s="218"/>
      <c r="C43" s="218"/>
      <c r="D43" s="218"/>
      <c r="E43" s="218"/>
      <c r="F43" s="218"/>
      <c r="G43" s="218"/>
      <c r="H43" s="218"/>
      <c r="I43" s="218"/>
      <c r="J43" s="218"/>
      <c r="K43" s="218"/>
      <c r="L43" s="218"/>
    </row>
    <row r="44" spans="1:12" ht="26.25" customHeight="1">
      <c r="A44" s="218"/>
      <c r="B44" s="218"/>
      <c r="C44" s="218"/>
      <c r="D44" s="218"/>
      <c r="E44" s="218"/>
      <c r="F44" s="218"/>
      <c r="G44" s="218"/>
      <c r="H44" s="218"/>
      <c r="I44" s="218"/>
      <c r="J44" s="218"/>
      <c r="K44" s="218"/>
      <c r="L44" s="218"/>
    </row>
    <row r="45" spans="1:12" ht="26.25" customHeight="1">
      <c r="A45" s="218"/>
      <c r="B45" s="218"/>
      <c r="C45" s="218"/>
      <c r="D45" s="218"/>
      <c r="E45" s="218"/>
      <c r="F45" s="218"/>
      <c r="G45" s="218"/>
      <c r="H45" s="218"/>
      <c r="I45" s="218"/>
      <c r="J45" s="218"/>
      <c r="K45" s="218"/>
      <c r="L45" s="218"/>
    </row>
    <row r="46" spans="1:12" ht="16.2">
      <c r="A46" s="218"/>
      <c r="B46" s="218"/>
      <c r="C46" s="218"/>
      <c r="D46" s="218"/>
      <c r="E46" s="218"/>
      <c r="F46" s="218"/>
      <c r="G46" s="218"/>
      <c r="H46" s="218"/>
      <c r="I46" s="218"/>
      <c r="J46" s="251"/>
      <c r="K46" s="251"/>
      <c r="L46" s="251"/>
    </row>
    <row r="47" spans="1:12" ht="16.2">
      <c r="A47" s="251"/>
      <c r="B47" s="251"/>
      <c r="C47" s="251"/>
      <c r="D47" s="251"/>
      <c r="E47" s="251"/>
      <c r="F47" s="251"/>
      <c r="G47" s="251"/>
      <c r="H47" s="251"/>
      <c r="I47" s="251"/>
      <c r="J47" s="251"/>
      <c r="K47" s="251"/>
      <c r="L47" s="251"/>
    </row>
    <row r="48" spans="1:12" ht="16.2">
      <c r="A48" s="251"/>
      <c r="B48" s="251"/>
      <c r="C48" s="251"/>
      <c r="D48" s="251"/>
      <c r="E48" s="251"/>
      <c r="F48" s="251"/>
      <c r="G48" s="251"/>
      <c r="H48" s="251"/>
      <c r="I48" s="251"/>
      <c r="J48" s="251"/>
      <c r="K48" s="251"/>
      <c r="L48" s="251"/>
    </row>
    <row r="49" spans="1:9" ht="16.2">
      <c r="A49" s="251"/>
      <c r="B49" s="251"/>
      <c r="C49" s="251"/>
      <c r="D49" s="251"/>
      <c r="E49" s="251"/>
      <c r="F49" s="251"/>
      <c r="G49" s="251"/>
      <c r="H49" s="251"/>
      <c r="I49" s="251"/>
    </row>
  </sheetData>
  <sheetProtection algorithmName="SHA-512" hashValue="TQxIcLwILYhlo0wFWgNS4aEfXM0weWfty5JbSiFvoPXEtJnW0+Ycafg9POWrejEPtqK6kiLb2+36Am9B7uSGlw==" saltValue="BwAdB2Lblm4yxZdXewl+cQ==" spinCount="100000" sheet="1" objects="1" scenarios="1"/>
  <mergeCells count="10">
    <mergeCell ref="I13:J13"/>
    <mergeCell ref="B16:J16"/>
    <mergeCell ref="B17:J18"/>
    <mergeCell ref="M25:R25"/>
    <mergeCell ref="J3:K3"/>
    <mergeCell ref="D4:H4"/>
    <mergeCell ref="B6:E6"/>
    <mergeCell ref="M6:R6"/>
    <mergeCell ref="A8:C8"/>
    <mergeCell ref="I8:K8"/>
  </mergeCells>
  <phoneticPr fontId="14"/>
  <printOptions horizontalCentered="1"/>
  <pageMargins left="0.23622047244094491" right="0.23622047244094491" top="0.74803149606299213" bottom="0.74803149606299213" header="0.31496062992125984" footer="0.31496062992125984"/>
  <pageSetup paperSize="9" scale="7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3DF316-11E6-481B-9972-64C22A2F886E}">
  <ds:schemaRefs>
    <ds:schemaRef ds:uri="http://schemas.microsoft.com/DataMashup"/>
  </ds:schemaRefs>
</ds:datastoreItem>
</file>

<file path=customXml/itemProps2.xml><?xml version="1.0" encoding="utf-8"?>
<ds:datastoreItem xmlns:ds="http://schemas.openxmlformats.org/officeDocument/2006/customXml" ds:itemID="{F8587681-A1B7-4D12-9410-279F2B25290C}">
  <ds:schemaRefs>
    <ds:schemaRef ds:uri="http://purl.org/dc/elements/1.1/"/>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862137e7-8d7c-4855-b122-2ef27e0b566d"/>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855450A2-9468-49B0-B9A1-E244AE64FEAB}">
  <ds:schemaRefs>
    <ds:schemaRef ds:uri="http://schemas.microsoft.com/sharepoint/v3/contenttype/forms"/>
  </ds:schemaRefs>
</ds:datastoreItem>
</file>

<file path=customXml/itemProps4.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会員用申込書</vt:lpstr>
      <vt:lpstr>計算書</vt:lpstr>
      <vt:lpstr>請求書</vt:lpstr>
      <vt:lpstr>見積書</vt:lpstr>
      <vt:lpstr>納品書</vt:lpstr>
      <vt:lpstr>領収書</vt:lpstr>
      <vt:lpstr>【会員】書籍送付案内</vt:lpstr>
      <vt:lpstr>その他送付</vt:lpstr>
      <vt:lpstr>【会員】書籍送付案内!Print_Area</vt:lpstr>
      <vt:lpstr>その他送付!Print_Area</vt:lpstr>
      <vt:lpstr>会員用申込書!Print_Area</vt:lpstr>
      <vt:lpstr>計算書!Print_Area</vt:lpstr>
      <vt:lpstr>見積書!Print_Area</vt:lpstr>
      <vt:lpstr>請求書!Print_Area</vt:lpstr>
      <vt:lpstr>納品書!Print_Area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2026-04-01T01:27:02Z</cp:lastPrinted>
  <dcterms:created xsi:type="dcterms:W3CDTF">2010-06-16T07:20:35Z</dcterms:created>
  <dcterms:modified xsi:type="dcterms:W3CDTF">2026-04-01T04:24:00Z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