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Z:\6_その他データ\HP関係\2_広報研修部\20260601\"/>
    </mc:Choice>
  </mc:AlternateContent>
  <xr:revisionPtr revIDLastSave="0" documentId="13_ncr:1_{FE3A305D-3F43-460B-B3EA-C51D30425542}" xr6:coauthVersionLast="47" xr6:coauthVersionMax="47" xr10:uidLastSave="{00000000-0000-0000-0000-000000000000}"/>
  <bookViews>
    <workbookView xWindow="-108" yWindow="-108" windowWidth="23256" windowHeight="12456" xr2:uid="{ACD57FF4-848E-4B89-A280-0251DAA5366F}"/>
  </bookViews>
  <sheets>
    <sheet name="民間用申込書" sheetId="1" r:id="rId1"/>
    <sheet name="計算書" sheetId="2" state="hidden" r:id="rId2"/>
    <sheet name="請求書" sheetId="3" state="hidden" r:id="rId3"/>
    <sheet name="見積書" sheetId="4" state="hidden" r:id="rId4"/>
    <sheet name="納品書" sheetId="5" state="hidden" r:id="rId5"/>
    <sheet name="領収書" sheetId="6" state="hidden" r:id="rId6"/>
    <sheet name="【入金前】請求書送付案内" sheetId="7" state="hidden" r:id="rId7"/>
    <sheet name="【入金後】書籍送付案内 " sheetId="8" state="hidden" r:id="rId8"/>
    <sheet name="その他送付" sheetId="9" state="hidden" r:id="rId9"/>
  </sheets>
  <definedNames>
    <definedName name="_xlnm.Print_Area" localSheetId="7">'【入金後】書籍送付案内 '!$A$1:$AX$38</definedName>
    <definedName name="_xlnm.Print_Area" localSheetId="6">【入金前】請求書送付案内!$A$1:$AX$36</definedName>
    <definedName name="_xlnm.Print_Area" localSheetId="8">その他送付!$A$1:$K$32</definedName>
    <definedName name="_xlnm.Print_Area" localSheetId="1">計算書!$A$1:$N$43</definedName>
    <definedName name="_xlnm.Print_Area" localSheetId="3">見積書!$A$1:$AX$41</definedName>
    <definedName name="_xlnm.Print_Area" localSheetId="2">請求書!$A$1:$AX$47</definedName>
    <definedName name="_xlnm.Print_Area" localSheetId="4">納品書!$A$1:$AX$41</definedName>
    <definedName name="_xlnm.Print_Area" localSheetId="0">民間用申込書!$A$1:$K$51</definedName>
    <definedName name="_xlnm.Print_Area" localSheetId="5">領収書!$A$1:$AX$41</definedName>
    <definedName name="書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2" l="1"/>
  <c r="U21" i="2" s="1"/>
  <c r="F6" i="9"/>
  <c r="J3" i="9"/>
  <c r="V9" i="8"/>
  <c r="AL2" i="8"/>
  <c r="AK2" i="8"/>
  <c r="AK2" i="7"/>
  <c r="V9" i="6"/>
  <c r="V9" i="5"/>
  <c r="V9" i="4"/>
  <c r="AI2" i="3"/>
  <c r="AL2" i="5" s="1"/>
  <c r="AP1" i="3"/>
  <c r="AP1" i="6" s="1"/>
  <c r="H48" i="2"/>
  <c r="B48" i="2"/>
  <c r="F52" i="2" s="1"/>
  <c r="C41" i="2"/>
  <c r="I40" i="2"/>
  <c r="C40" i="2"/>
  <c r="N48" i="2" s="1"/>
  <c r="E52" i="2" s="1"/>
  <c r="C39" i="2"/>
  <c r="O48" i="2" s="1"/>
  <c r="I38" i="2"/>
  <c r="D38" i="2"/>
  <c r="C37" i="2"/>
  <c r="A52" i="2" s="1"/>
  <c r="C36" i="2"/>
  <c r="M48" i="2" s="1"/>
  <c r="D52" i="2" s="1"/>
  <c r="D35" i="2"/>
  <c r="L48" i="2" s="1"/>
  <c r="C52" i="2" s="1"/>
  <c r="N33" i="2"/>
  <c r="F48" i="2" s="1"/>
  <c r="X31" i="2"/>
  <c r="W31" i="2"/>
  <c r="V31" i="2"/>
  <c r="U31" i="2"/>
  <c r="H30" i="2"/>
  <c r="H29" i="2"/>
  <c r="H28" i="2"/>
  <c r="H27" i="2"/>
  <c r="X26" i="2"/>
  <c r="W26" i="2"/>
  <c r="V26" i="2"/>
  <c r="U26" i="2"/>
  <c r="H25" i="2"/>
  <c r="AZ48" i="2" s="1"/>
  <c r="H24" i="2"/>
  <c r="AY48" i="2" s="1"/>
  <c r="X23" i="2"/>
  <c r="W23" i="2"/>
  <c r="V23" i="2"/>
  <c r="U23" i="2"/>
  <c r="H22" i="2"/>
  <c r="W22" i="2" s="1"/>
  <c r="H20" i="2"/>
  <c r="AE48" i="2" s="1"/>
  <c r="H19" i="2"/>
  <c r="W19" i="2" s="1"/>
  <c r="H18" i="2"/>
  <c r="U18" i="2" s="1"/>
  <c r="W17" i="2"/>
  <c r="H17" i="2"/>
  <c r="AB48" i="2" s="1"/>
  <c r="H16" i="2"/>
  <c r="W16" i="2" s="1"/>
  <c r="H15" i="2"/>
  <c r="Z48" i="2" s="1"/>
  <c r="H14" i="2"/>
  <c r="S14" i="2" s="1"/>
  <c r="H13" i="2"/>
  <c r="X48" i="2" s="1"/>
  <c r="H12" i="2"/>
  <c r="U12" i="2" s="1"/>
  <c r="H11" i="2"/>
  <c r="V48" i="2" s="1"/>
  <c r="H10" i="2"/>
  <c r="W10" i="2" s="1"/>
  <c r="U9" i="2"/>
  <c r="H8" i="2"/>
  <c r="W8" i="2" s="1"/>
  <c r="W7" i="2"/>
  <c r="H5" i="2"/>
  <c r="U17" i="2" l="1"/>
  <c r="V17" i="2"/>
  <c r="AG48" i="2"/>
  <c r="N18" i="2"/>
  <c r="X18" i="2" s="1"/>
  <c r="Q17" i="2"/>
  <c r="S17" i="2"/>
  <c r="W12" i="2"/>
  <c r="X12" i="2"/>
  <c r="N19" i="2"/>
  <c r="S7" i="2"/>
  <c r="S11" i="2"/>
  <c r="N20" i="2"/>
  <c r="X20" i="2" s="1"/>
  <c r="N9" i="2"/>
  <c r="X9" i="2" s="1"/>
  <c r="Q11" i="2"/>
  <c r="S19" i="2"/>
  <c r="N21" i="2"/>
  <c r="X21" i="2" s="1"/>
  <c r="V19" i="2"/>
  <c r="S21" i="2"/>
  <c r="V9" i="2"/>
  <c r="S13" i="2"/>
  <c r="X19" i="2"/>
  <c r="W9" i="2"/>
  <c r="V11" i="2"/>
  <c r="V13" i="2"/>
  <c r="X13" i="2"/>
  <c r="Q20" i="2"/>
  <c r="N22" i="2"/>
  <c r="X22" i="2" s="1"/>
  <c r="S18" i="2"/>
  <c r="V18" i="2"/>
  <c r="U20" i="2"/>
  <c r="S22" i="2"/>
  <c r="W48" i="2"/>
  <c r="N7" i="2"/>
  <c r="X7" i="2" s="1"/>
  <c r="N11" i="2"/>
  <c r="X11" i="2" s="1"/>
  <c r="W21" i="2"/>
  <c r="Q8" i="2"/>
  <c r="N10" i="2"/>
  <c r="X10" i="2" s="1"/>
  <c r="V8" i="2"/>
  <c r="S12" i="2"/>
  <c r="W18" i="2"/>
  <c r="V20" i="2"/>
  <c r="V22" i="2"/>
  <c r="AC48" i="2"/>
  <c r="V7" i="2"/>
  <c r="S9" i="2"/>
  <c r="N13" i="2"/>
  <c r="U11" i="2"/>
  <c r="V21" i="2"/>
  <c r="N8" i="2"/>
  <c r="X8" i="2" s="1"/>
  <c r="W11" i="2"/>
  <c r="S48" i="2"/>
  <c r="S8" i="2"/>
  <c r="S20" i="2"/>
  <c r="U48" i="2"/>
  <c r="U8" i="2"/>
  <c r="S10" i="2"/>
  <c r="N12" i="2"/>
  <c r="V10" i="2"/>
  <c r="V12" i="2"/>
  <c r="N17" i="2"/>
  <c r="X17" i="2" s="1"/>
  <c r="W20" i="2"/>
  <c r="V14" i="2"/>
  <c r="W14" i="2"/>
  <c r="Y48" i="2"/>
  <c r="U14" i="2"/>
  <c r="B52" i="2"/>
  <c r="N15" i="2"/>
  <c r="S15" i="2"/>
  <c r="V15" i="2"/>
  <c r="W15" i="2"/>
  <c r="N14" i="2"/>
  <c r="X14" i="2" s="1"/>
  <c r="Q14" i="2"/>
  <c r="S16" i="2"/>
  <c r="V16" i="2"/>
  <c r="AA48" i="2"/>
  <c r="N16" i="2"/>
  <c r="X16" i="2"/>
  <c r="AL2" i="6"/>
  <c r="M45" i="3"/>
  <c r="Q7" i="2"/>
  <c r="Q10" i="2"/>
  <c r="Q13" i="2"/>
  <c r="Q16" i="2"/>
  <c r="Q19" i="2"/>
  <c r="Q22" i="2"/>
  <c r="Q48" i="2"/>
  <c r="AD48" i="2"/>
  <c r="AI45" i="3"/>
  <c r="AP1" i="4"/>
  <c r="AP1" i="7"/>
  <c r="U7" i="2"/>
  <c r="U10" i="2"/>
  <c r="U13" i="2"/>
  <c r="U16" i="2"/>
  <c r="U19" i="2"/>
  <c r="U22" i="2"/>
  <c r="T48" i="2"/>
  <c r="AF48" i="2"/>
  <c r="C8" i="3"/>
  <c r="AL2" i="4"/>
  <c r="AL2" i="7"/>
  <c r="Q9" i="2"/>
  <c r="Q12" i="2"/>
  <c r="W13" i="2"/>
  <c r="Q15" i="2"/>
  <c r="Q18" i="2"/>
  <c r="Q21" i="2"/>
  <c r="K48" i="2"/>
  <c r="AP1" i="5"/>
  <c r="AP1" i="8"/>
  <c r="U15" i="2"/>
  <c r="K2" i="9"/>
  <c r="AH29" i="3" l="1" a="1"/>
  <c r="AH29" i="3" s="1"/>
  <c r="AH29" i="6" s="1"/>
  <c r="AM22" i="3" a="1"/>
  <c r="AM22" i="3" s="1"/>
  <c r="AM22" i="6" s="1"/>
  <c r="S31" i="2"/>
  <c r="AM32" i="3" a="1"/>
  <c r="AM32" i="3" s="1"/>
  <c r="AM32" i="6" s="1"/>
  <c r="AH32" i="3" a="1"/>
  <c r="AH32" i="3" s="1"/>
  <c r="AH32" i="6" s="1"/>
  <c r="AH25" i="3" a="1"/>
  <c r="AH25" i="3" s="1"/>
  <c r="AH25" i="4" s="1"/>
  <c r="AH23" i="3" a="1"/>
  <c r="AH23" i="3" s="1"/>
  <c r="AH23" i="4" s="1"/>
  <c r="AH26" i="3" a="1"/>
  <c r="AH26" i="3" s="1"/>
  <c r="AH26" i="6" s="1"/>
  <c r="N31" i="2"/>
  <c r="D48" i="2" s="1"/>
  <c r="AH24" i="3" a="1"/>
  <c r="AH24" i="3" s="1"/>
  <c r="AH24" i="6" s="1"/>
  <c r="X15" i="2"/>
  <c r="AH30" i="3" a="1"/>
  <c r="AH30" i="3" s="1"/>
  <c r="AH30" i="4" s="1"/>
  <c r="AH28" i="3" a="1"/>
  <c r="AH28" i="3" s="1"/>
  <c r="AH28" i="4" s="1"/>
  <c r="AH27" i="3" a="1"/>
  <c r="AH27" i="3" s="1"/>
  <c r="AH22" i="3" a="1"/>
  <c r="AH22" i="3" s="1"/>
  <c r="AH31" i="3" a="1"/>
  <c r="AH31" i="3" s="1"/>
  <c r="C30" i="3" a="1"/>
  <c r="C30" i="3" s="1"/>
  <c r="C28" i="3" a="1"/>
  <c r="C28" i="3" s="1"/>
  <c r="C25" i="3" a="1"/>
  <c r="C25" i="3" s="1"/>
  <c r="C22" i="3" a="1"/>
  <c r="C22" i="3" s="1"/>
  <c r="C29" i="3" a="1"/>
  <c r="C29" i="3" s="1"/>
  <c r="C26" i="3" a="1"/>
  <c r="C26" i="3" s="1"/>
  <c r="C23" i="3" a="1"/>
  <c r="C23" i="3" s="1"/>
  <c r="C27" i="3" a="1"/>
  <c r="C27" i="3" s="1"/>
  <c r="C24" i="3" a="1"/>
  <c r="C24" i="3" s="1"/>
  <c r="C31" i="3" a="1"/>
  <c r="C31" i="3" s="1"/>
  <c r="C32" i="3" a="1"/>
  <c r="C32" i="3" s="1"/>
  <c r="AM28" i="3" a="1"/>
  <c r="AM28" i="3" s="1"/>
  <c r="Q31" i="2"/>
  <c r="AM27" i="3" a="1"/>
  <c r="AM27" i="3" s="1"/>
  <c r="C8" i="5"/>
  <c r="C8" i="4"/>
  <c r="C8" i="6"/>
  <c r="AM29" i="3" a="1"/>
  <c r="AM29" i="3" s="1"/>
  <c r="B6" i="9"/>
  <c r="C8" i="8"/>
  <c r="C8" i="7"/>
  <c r="AM31" i="3" a="1"/>
  <c r="AM31" i="3" s="1"/>
  <c r="AM30" i="3" a="1"/>
  <c r="AM30" i="3" s="1"/>
  <c r="AM25" i="3" a="1"/>
  <c r="AM25" i="3" s="1"/>
  <c r="AM24" i="3" a="1"/>
  <c r="AM24" i="3" s="1"/>
  <c r="AM23" i="3" a="1"/>
  <c r="AM23" i="3" s="1"/>
  <c r="AM26" i="3" a="1"/>
  <c r="AM26" i="3" s="1"/>
  <c r="AM22" i="5" l="1"/>
  <c r="AM22" i="4"/>
  <c r="AH23" i="5"/>
  <c r="AM32" i="4"/>
  <c r="AM32" i="5"/>
  <c r="AH25" i="5"/>
  <c r="AH25" i="6"/>
  <c r="AH26" i="4"/>
  <c r="AH26" i="5"/>
  <c r="AH29" i="4"/>
  <c r="AK23" i="8"/>
  <c r="AH29" i="5"/>
  <c r="AH23" i="6"/>
  <c r="N34" i="2"/>
  <c r="G48" i="2" s="1"/>
  <c r="AH32" i="4"/>
  <c r="AH32" i="5"/>
  <c r="AH24" i="4"/>
  <c r="AH24" i="5"/>
  <c r="AR31" i="3" a="1"/>
  <c r="AR31" i="3" s="1"/>
  <c r="AR32" i="3" a="1"/>
  <c r="AR32" i="3" s="1"/>
  <c r="AR23" i="3" a="1"/>
  <c r="AR23" i="3" s="1"/>
  <c r="AR24" i="3" a="1"/>
  <c r="AR24" i="3" s="1"/>
  <c r="AR26" i="3" a="1"/>
  <c r="AR26" i="3" s="1"/>
  <c r="AR22" i="3" a="1"/>
  <c r="AR22" i="3" s="1"/>
  <c r="AR25" i="3" a="1"/>
  <c r="AR25" i="3" s="1"/>
  <c r="AR30" i="3" a="1"/>
  <c r="AR30" i="3" s="1"/>
  <c r="AR28" i="3" a="1"/>
  <c r="AR28" i="3" s="1"/>
  <c r="AR29" i="3" a="1"/>
  <c r="AR29" i="3" s="1"/>
  <c r="AR27" i="3" a="1"/>
  <c r="AR27" i="3" s="1"/>
  <c r="AH28" i="6"/>
  <c r="AH28" i="5"/>
  <c r="AH30" i="6"/>
  <c r="AH30" i="5"/>
  <c r="AH22" i="5"/>
  <c r="AH22" i="6"/>
  <c r="AH22" i="4"/>
  <c r="AH27" i="5"/>
  <c r="AH27" i="4"/>
  <c r="AH27" i="6"/>
  <c r="AH31" i="4"/>
  <c r="AH31" i="6"/>
  <c r="AH31" i="5"/>
  <c r="C32" i="4"/>
  <c r="C32" i="6"/>
  <c r="C32" i="5"/>
  <c r="C24" i="6"/>
  <c r="C24" i="5"/>
  <c r="F25" i="8"/>
  <c r="C24" i="4"/>
  <c r="AK28" i="8"/>
  <c r="AM27" i="5"/>
  <c r="AM27" i="4"/>
  <c r="AM27" i="6"/>
  <c r="C25" i="5"/>
  <c r="C25" i="4"/>
  <c r="F26" i="8"/>
  <c r="C25" i="6"/>
  <c r="AM24" i="5"/>
  <c r="AK25" i="8"/>
  <c r="AM24" i="4"/>
  <c r="AM24" i="6"/>
  <c r="AM28" i="4"/>
  <c r="AM28" i="6"/>
  <c r="AK29" i="8"/>
  <c r="AM28" i="5"/>
  <c r="C31" i="5"/>
  <c r="C31" i="4"/>
  <c r="F32" i="8"/>
  <c r="C31" i="6"/>
  <c r="AM25" i="4"/>
  <c r="AK26" i="8"/>
  <c r="AM25" i="6"/>
  <c r="AM25" i="5"/>
  <c r="AM31" i="4"/>
  <c r="AK32" i="8"/>
  <c r="AM31" i="6"/>
  <c r="AM31" i="5"/>
  <c r="C27" i="6"/>
  <c r="F28" i="8"/>
  <c r="C27" i="5"/>
  <c r="C27" i="4"/>
  <c r="C23" i="4"/>
  <c r="C23" i="6"/>
  <c r="C23" i="5"/>
  <c r="F24" i="8"/>
  <c r="C26" i="4"/>
  <c r="F27" i="8"/>
  <c r="C26" i="6"/>
  <c r="C26" i="5"/>
  <c r="AK27" i="8"/>
  <c r="AM26" i="6"/>
  <c r="AM26" i="5"/>
  <c r="AM26" i="4"/>
  <c r="C29" i="4"/>
  <c r="C29" i="6"/>
  <c r="C29" i="5"/>
  <c r="F30" i="8"/>
  <c r="C22" i="5"/>
  <c r="C22" i="4"/>
  <c r="C22" i="6"/>
  <c r="F23" i="8"/>
  <c r="AM30" i="5"/>
  <c r="AK31" i="8"/>
  <c r="AM30" i="4"/>
  <c r="AM30" i="6"/>
  <c r="C28" i="5"/>
  <c r="C28" i="4"/>
  <c r="C28" i="6"/>
  <c r="F29" i="8"/>
  <c r="AM23" i="6"/>
  <c r="AM23" i="5"/>
  <c r="AK24" i="8"/>
  <c r="AM23" i="4"/>
  <c r="AM29" i="6"/>
  <c r="AM29" i="5"/>
  <c r="AK30" i="8"/>
  <c r="AM29" i="4"/>
  <c r="C30" i="6"/>
  <c r="C30" i="5"/>
  <c r="F31" i="8"/>
  <c r="C30" i="4"/>
  <c r="AR27" i="5" l="1"/>
  <c r="AR27" i="4"/>
  <c r="AR27" i="6"/>
  <c r="AR29" i="6"/>
  <c r="AR29" i="4"/>
  <c r="AR29" i="5"/>
  <c r="AR30" i="5"/>
  <c r="AR30" i="4"/>
  <c r="AR30" i="6"/>
  <c r="AR25" i="5"/>
  <c r="AR25" i="4"/>
  <c r="AR25" i="6"/>
  <c r="AR22" i="5"/>
  <c r="AR35" i="3"/>
  <c r="AR22" i="4"/>
  <c r="AR22" i="6"/>
  <c r="AR24" i="6"/>
  <c r="AR24" i="5"/>
  <c r="AR24" i="4"/>
  <c r="AR23" i="5"/>
  <c r="AR23" i="6"/>
  <c r="AR23" i="4"/>
  <c r="AR32" i="6"/>
  <c r="AR32" i="5"/>
  <c r="AR32" i="4"/>
  <c r="AR28" i="4"/>
  <c r="AR28" i="6"/>
  <c r="AR28" i="5"/>
  <c r="AR26" i="6"/>
  <c r="AR26" i="5"/>
  <c r="AR26" i="4"/>
  <c r="AR31" i="6"/>
  <c r="AR31" i="5"/>
  <c r="AR31" i="4"/>
  <c r="AR35" i="6" l="1"/>
  <c r="AR34" i="3"/>
  <c r="AR35" i="5"/>
  <c r="AR35" i="4"/>
  <c r="O37" i="3"/>
  <c r="O37" i="5" l="1"/>
  <c r="O37" i="4"/>
  <c r="O37" i="6"/>
  <c r="AR34" i="5"/>
  <c r="AR34" i="4"/>
  <c r="AR34" i="6"/>
  <c r="AR33" i="3"/>
  <c r="AR33" i="4" l="1"/>
  <c r="AR33" i="6"/>
  <c r="AR3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<sst xmlns="http://schemas.openxmlformats.org/spreadsheetml/2006/main" count="358" uniqueCount="255">
  <si>
    <r>
      <rPr>
        <b/>
        <sz val="20"/>
        <color rgb="FFFF0000"/>
        <rFont val="ＭＳ ゴシック"/>
        <family val="3"/>
        <charset val="128"/>
      </rPr>
      <t>【</t>
    </r>
    <r>
      <rPr>
        <b/>
        <sz val="26"/>
        <color rgb="FFFF0000"/>
        <rFont val="ＭＳ ゴシック"/>
        <family val="3"/>
        <charset val="128"/>
      </rPr>
      <t>民間企業・個人</t>
    </r>
    <r>
      <rPr>
        <b/>
        <sz val="20"/>
        <color rgb="FFFF0000"/>
        <rFont val="ＭＳ ゴシック"/>
        <family val="3"/>
        <charset val="128"/>
      </rPr>
      <t>用】</t>
    </r>
    <r>
      <rPr>
        <b/>
        <sz val="20"/>
        <color theme="1"/>
        <rFont val="ＭＳ ゴシック"/>
        <family val="3"/>
        <charset val="128"/>
      </rPr>
      <t>国土調査関係図書申込書</t>
    </r>
    <rPh sb="1" eb="3">
      <t>ミンカン</t>
    </rPh>
    <rPh sb="3" eb="5">
      <t>キギョウ</t>
    </rPh>
    <rPh sb="6" eb="8">
      <t>コジン</t>
    </rPh>
    <rPh sb="8" eb="9">
      <t>ヨウ</t>
    </rPh>
    <rPh sb="10" eb="12">
      <t>コクド</t>
    </rPh>
    <rPh sb="12" eb="14">
      <t>チョウサ</t>
    </rPh>
    <rPh sb="14" eb="16">
      <t>カンケイ</t>
    </rPh>
    <rPh sb="16" eb="18">
      <t>トショ</t>
    </rPh>
    <rPh sb="18" eb="21">
      <t>モウシコミショ</t>
    </rPh>
    <phoneticPr fontId="7"/>
  </si>
  <si>
    <t>注文日：</t>
    <rPh sb="0" eb="3">
      <t>チュウモンビ</t>
    </rPh>
    <phoneticPr fontId="10"/>
  </si>
  <si>
    <t>年　　月　　日</t>
    <rPh sb="0" eb="1">
      <t>ネン</t>
    </rPh>
    <rPh sb="3" eb="4">
      <t>ツキ</t>
    </rPh>
    <rPh sb="6" eb="7">
      <t>ヒ</t>
    </rPh>
    <phoneticPr fontId="10"/>
  </si>
  <si>
    <t>　　　　　　　　全国国土調査協会 発行図書</t>
    <rPh sb="8" eb="10">
      <t>ゼンコク</t>
    </rPh>
    <rPh sb="17" eb="19">
      <t>ハッコウ</t>
    </rPh>
    <rPh sb="19" eb="21">
      <t>トショ</t>
    </rPh>
    <phoneticPr fontId="7"/>
  </si>
  <si>
    <t>販売価格
（税込価格）</t>
    <rPh sb="0" eb="2">
      <t>ハンバイ</t>
    </rPh>
    <rPh sb="2" eb="4">
      <t>カカク</t>
    </rPh>
    <rPh sb="6" eb="8">
      <t>ゼイコ</t>
    </rPh>
    <rPh sb="8" eb="10">
      <t>カカク</t>
    </rPh>
    <phoneticPr fontId="7"/>
  </si>
  <si>
    <t>数量</t>
    <rPh sb="0" eb="2">
      <t>スウリョウ</t>
    </rPh>
    <phoneticPr fontId="7"/>
  </si>
  <si>
    <t>備考</t>
    <rPh sb="0" eb="2">
      <t>ビコウ</t>
    </rPh>
    <phoneticPr fontId="7"/>
  </si>
  <si>
    <t>国土調査関係法令集（改訂第１２版）</t>
    <phoneticPr fontId="7"/>
  </si>
  <si>
    <t>地籍調査　初任者マニュアル</t>
    <rPh sb="0" eb="2">
      <t>チセキ</t>
    </rPh>
    <rPh sb="2" eb="4">
      <t>チョウサ</t>
    </rPh>
    <rPh sb="5" eb="8">
      <t>ショニンシャ</t>
    </rPh>
    <phoneticPr fontId="7"/>
  </si>
  <si>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7"/>
  </si>
  <si>
    <t>街区境界、航測法未掲載</t>
    <rPh sb="0" eb="2">
      <t>ガイク</t>
    </rPh>
    <rPh sb="2" eb="4">
      <t>キョウカイ</t>
    </rPh>
    <rPh sb="5" eb="7">
      <t>コウソク</t>
    </rPh>
    <rPh sb="7" eb="8">
      <t>ホウ</t>
    </rPh>
    <rPh sb="8" eb="11">
      <t>ミケイサイ</t>
    </rPh>
    <phoneticPr fontId="7"/>
  </si>
  <si>
    <t>一筆地調査の手引き</t>
    <rPh sb="0" eb="2">
      <t>イッピツ</t>
    </rPh>
    <rPh sb="2" eb="3">
      <t>チ</t>
    </rPh>
    <rPh sb="3" eb="5">
      <t>チョウサ</t>
    </rPh>
    <rPh sb="6" eb="8">
      <t>テビ</t>
    </rPh>
    <phoneticPr fontId="7"/>
  </si>
  <si>
    <t>地籍測量の手引（第８版・令和３年版）</t>
    <rPh sb="5" eb="7">
      <t>テビキ</t>
    </rPh>
    <rPh sb="8" eb="9">
      <t>ダイ</t>
    </rPh>
    <rPh sb="10" eb="11">
      <t>ハン</t>
    </rPh>
    <rPh sb="12" eb="14">
      <t>レイワ</t>
    </rPh>
    <rPh sb="15" eb="16">
      <t>ネン</t>
    </rPh>
    <rPh sb="16" eb="17">
      <t>バン</t>
    </rPh>
    <phoneticPr fontId="7"/>
  </si>
  <si>
    <t>地籍測量成果検定における指摘事例集（第３版）</t>
    <rPh sb="18" eb="19">
      <t>ダイ</t>
    </rPh>
    <rPh sb="20" eb="21">
      <t>ハン</t>
    </rPh>
    <phoneticPr fontId="7"/>
  </si>
  <si>
    <t>地籍調査研修テキスト（令和７年度版）</t>
    <rPh sb="0" eb="6">
      <t>チセキチョウサケンシュウ</t>
    </rPh>
    <rPh sb="11" eb="13">
      <t>レイワ</t>
    </rPh>
    <rPh sb="14" eb="15">
      <t>ネン</t>
    </rPh>
    <rPh sb="15" eb="16">
      <t>ド</t>
    </rPh>
    <rPh sb="16" eb="17">
      <t>バン</t>
    </rPh>
    <phoneticPr fontId="7"/>
  </si>
  <si>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7"/>
  </si>
  <si>
    <t>みなさんの暮らしにつながる地籍調査＜一般編＞</t>
    <rPh sb="20" eb="21">
      <t>ヘン</t>
    </rPh>
    <phoneticPr fontId="7"/>
  </si>
  <si>
    <t>パンフレット</t>
    <phoneticPr fontId="7"/>
  </si>
  <si>
    <t>みなさんの暮らしにつながる地籍調査＜街区境界調査編＞</t>
    <rPh sb="24" eb="25">
      <t>ヘン</t>
    </rPh>
    <phoneticPr fontId="7"/>
  </si>
  <si>
    <t>みなさんの暮らしにつながる地籍調査＜リモセン編＞</t>
    <rPh sb="22" eb="23">
      <t>ヘン</t>
    </rPh>
    <phoneticPr fontId="7"/>
  </si>
  <si>
    <t>地籍調査をすすめましょう（平成27年版）</t>
    <phoneticPr fontId="7"/>
  </si>
  <si>
    <t>まもってあげたい未来の安心－地籍調査のあらまし（平成28年版）</t>
    <phoneticPr fontId="7"/>
  </si>
  <si>
    <t>ザ・ちせき(マンガ)（平成26年版）</t>
    <phoneticPr fontId="7"/>
  </si>
  <si>
    <t>小冊子</t>
    <phoneticPr fontId="7"/>
  </si>
  <si>
    <t>安全な地籍調査（平成21年版）</t>
    <phoneticPr fontId="7"/>
  </si>
  <si>
    <t>　　　　　　　　【斡旋図書】民事法務協会</t>
    <phoneticPr fontId="7"/>
  </si>
  <si>
    <t>表示登記教材 地目認定（改訂版）</t>
    <phoneticPr fontId="7"/>
  </si>
  <si>
    <t>民事法務協会から請求・発送</t>
    <rPh sb="8" eb="10">
      <t>セイキュウ</t>
    </rPh>
    <phoneticPr fontId="7"/>
  </si>
  <si>
    <t>表示登記教材 建物認定（４訂版）</t>
    <phoneticPr fontId="7"/>
  </si>
  <si>
    <t>　　　　　　　　【斡旋図書】日本国土調査測量協会</t>
    <phoneticPr fontId="7"/>
  </si>
  <si>
    <t>日本国土調査測量協会から
請求・発送</t>
    <phoneticPr fontId="10"/>
  </si>
  <si>
    <t>航測法による地籍調査における作業の記録及び成果の記載例</t>
    <phoneticPr fontId="7"/>
  </si>
  <si>
    <t>地籍フォーマット2000の手引き ～数値地籍情報の利活用に向けて～</t>
    <rPh sb="18" eb="20">
      <t>スウチ</t>
    </rPh>
    <rPh sb="20" eb="22">
      <t>チセキ</t>
    </rPh>
    <rPh sb="22" eb="24">
      <t>ジョウホウ</t>
    </rPh>
    <rPh sb="25" eb="28">
      <t>リカツヨウ</t>
    </rPh>
    <rPh sb="29" eb="30">
      <t>ム</t>
    </rPh>
    <phoneticPr fontId="7"/>
  </si>
  <si>
    <t>地籍調査ハンドブック(平成23年度版)</t>
    <phoneticPr fontId="7"/>
  </si>
  <si>
    <t>【送付先】</t>
    <phoneticPr fontId="7"/>
  </si>
  <si>
    <t>ご住所</t>
    <rPh sb="1" eb="3">
      <t>ジュウショ</t>
    </rPh>
    <phoneticPr fontId="7"/>
  </si>
  <si>
    <t>郵便番号</t>
    <rPh sb="0" eb="4">
      <t>ユウビンバンゴウ</t>
    </rPh>
    <phoneticPr fontId="7"/>
  </si>
  <si>
    <t xml:space="preserve"> （記入例）100-1234</t>
    <rPh sb="2" eb="4">
      <t>キニュウ</t>
    </rPh>
    <rPh sb="4" eb="5">
      <t>レイ</t>
    </rPh>
    <phoneticPr fontId="10"/>
  </si>
  <si>
    <t>社名または氏名</t>
    <rPh sb="0" eb="2">
      <t>シャメイ</t>
    </rPh>
    <rPh sb="5" eb="7">
      <t>シメイ</t>
    </rPh>
    <phoneticPr fontId="7"/>
  </si>
  <si>
    <t>部署名</t>
    <rPh sb="0" eb="2">
      <t>ブショ</t>
    </rPh>
    <rPh sb="2" eb="3">
      <t>メイ</t>
    </rPh>
    <phoneticPr fontId="7"/>
  </si>
  <si>
    <t>担当者</t>
    <rPh sb="0" eb="3">
      <t>タントウシャ</t>
    </rPh>
    <phoneticPr fontId="7"/>
  </si>
  <si>
    <t>メールアドレス</t>
    <phoneticPr fontId="7"/>
  </si>
  <si>
    <t>電話番号</t>
    <rPh sb="0" eb="2">
      <t>デンワ</t>
    </rPh>
    <rPh sb="2" eb="4">
      <t>バンゴウ</t>
    </rPh>
    <phoneticPr fontId="7"/>
  </si>
  <si>
    <t>（記入例）03-1111-2222</t>
    <phoneticPr fontId="10"/>
  </si>
  <si>
    <t>内線</t>
    <rPh sb="0" eb="2">
      <t>ナイセン</t>
    </rPh>
    <phoneticPr fontId="7"/>
  </si>
  <si>
    <t>その他ご要望等</t>
    <rPh sb="2" eb="3">
      <t>ホカ</t>
    </rPh>
    <rPh sb="4" eb="6">
      <t>ヨウボウ</t>
    </rPh>
    <rPh sb="6" eb="7">
      <t>トウ</t>
    </rPh>
    <phoneticPr fontId="10"/>
  </si>
  <si>
    <t>●申込先：公益社団法人　全国国土調査協会　広報研修部　</t>
    <phoneticPr fontId="7"/>
  </si>
  <si>
    <t>　〒100-0014　東京都千代田区永田町1丁目11番32号　全国町村会館西館8階　</t>
    <phoneticPr fontId="7"/>
  </si>
  <si>
    <t>　　Mail：</t>
    <phoneticPr fontId="10"/>
  </si>
  <si>
    <t>tosho@zen-kyo.or.jp</t>
    <phoneticPr fontId="10"/>
  </si>
  <si>
    <t>※ 申込書はエクセル形式のまま送付をお願いいたします。</t>
    <rPh sb="2" eb="5">
      <t>モウシコミショ</t>
    </rPh>
    <rPh sb="10" eb="12">
      <t>ケイシキ</t>
    </rPh>
    <rPh sb="15" eb="17">
      <t>ソウフ</t>
    </rPh>
    <rPh sb="19" eb="20">
      <t>ネガ</t>
    </rPh>
    <phoneticPr fontId="10"/>
  </si>
  <si>
    <t>●請求書類等はメールに添付して送付します。</t>
    <rPh sb="15" eb="17">
      <t>ソウフ</t>
    </rPh>
    <phoneticPr fontId="10"/>
  </si>
  <si>
    <t>●当協会の図書の発送は、地方公共団体及び国土調査法施行令第1条に規定する団体以外は代金納入の確認後発送します。</t>
    <rPh sb="1" eb="4">
      <t>トウキョウカイ</t>
    </rPh>
    <rPh sb="5" eb="7">
      <t>トショ</t>
    </rPh>
    <rPh sb="8" eb="10">
      <t>ハッソウ</t>
    </rPh>
    <rPh sb="41" eb="43">
      <t>ダイキン</t>
    </rPh>
    <rPh sb="43" eb="45">
      <t>ノウニュウ</t>
    </rPh>
    <rPh sb="46" eb="48">
      <t>カクニン</t>
    </rPh>
    <rPh sb="48" eb="49">
      <t>ゴ</t>
    </rPh>
    <rPh sb="49" eb="51">
      <t>ハッソウ</t>
    </rPh>
    <phoneticPr fontId="7"/>
  </si>
  <si>
    <t>●非会員の場合、送料は注文者負担となります。</t>
    <rPh sb="1" eb="4">
      <t>ヒカイイン</t>
    </rPh>
    <rPh sb="5" eb="7">
      <t>バアイ</t>
    </rPh>
    <rPh sb="8" eb="10">
      <t>ソウリョウ</t>
    </rPh>
    <rPh sb="11" eb="13">
      <t>チュウモン</t>
    </rPh>
    <rPh sb="13" eb="14">
      <t>シャ</t>
    </rPh>
    <rPh sb="14" eb="16">
      <t>フタン</t>
    </rPh>
    <phoneticPr fontId="7"/>
  </si>
  <si>
    <t>　レターパック（ライト・プラス）または宅急便の着払で発送いたしますので、ご了承ください。</t>
    <rPh sb="19" eb="22">
      <t>タッキュウビン</t>
    </rPh>
    <rPh sb="23" eb="25">
      <t>チャクバライ</t>
    </rPh>
    <rPh sb="26" eb="28">
      <t>ハッソウ</t>
    </rPh>
    <rPh sb="37" eb="39">
      <t>リョウショウ</t>
    </rPh>
    <phoneticPr fontId="10"/>
  </si>
  <si>
    <r>
      <rPr>
        <b/>
        <sz val="13"/>
        <rFont val="ＭＳ ゴシック"/>
        <family val="3"/>
        <charset val="128"/>
      </rPr>
      <t>【民事法務協会の書籍をご注文のお客様へ】</t>
    </r>
    <r>
      <rPr>
        <b/>
        <sz val="11"/>
        <rFont val="ＭＳ ゴシック"/>
        <family val="3"/>
        <charset val="128"/>
      </rPr>
      <t xml:space="preserve">
</t>
    </r>
    <r>
      <rPr>
        <b/>
        <sz val="11"/>
        <color rgb="FFFF0000"/>
        <rFont val="ＭＳ ゴシック"/>
        <family val="3"/>
        <charset val="128"/>
      </rPr>
      <t>　一般財団法人民事法務協会から書籍及び代金請求書が送付されます。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74" eb="76">
      <t>リュウイ</t>
    </rPh>
    <phoneticPr fontId="10"/>
  </si>
  <si>
    <r>
      <rPr>
        <b/>
        <sz val="13"/>
        <rFont val="ＭＳ ゴシック"/>
        <family val="3"/>
        <charset val="128"/>
      </rPr>
      <t>【日本国土調査測量協会の書籍をご注文のお客様へ】</t>
    </r>
    <r>
      <rPr>
        <sz val="11"/>
        <rFont val="ＭＳ ゴシック"/>
        <family val="3"/>
        <charset val="128"/>
      </rPr>
      <t xml:space="preserve">
</t>
    </r>
    <r>
      <rPr>
        <b/>
        <sz val="11"/>
        <color rgb="FFFF0000"/>
        <rFont val="ＭＳ ゴシック"/>
        <family val="3"/>
        <charset val="128"/>
      </rPr>
      <t xml:space="preserve">　一般社団法人日本国土調査測量協会から書籍及び代金請求書が送付されます。
</t>
    </r>
    <r>
      <rPr>
        <b/>
        <sz val="11"/>
        <rFont val="ＭＳ ゴシック"/>
        <family val="3"/>
        <charset val="128"/>
      </rPr>
      <t>　</t>
    </r>
    <r>
      <rPr>
        <b/>
        <u val="double"/>
        <sz val="11"/>
        <rFont val="ＭＳ ゴシック"/>
        <family val="3"/>
        <charset val="128"/>
      </rPr>
      <t>代金振込先が当協会と異なりますので、ご留意ください。</t>
    </r>
    <r>
      <rPr>
        <sz val="11"/>
        <rFont val="ＭＳ ゴシック"/>
        <family val="3"/>
        <charset val="128"/>
      </rPr>
      <t xml:space="preserve">
　※(注)日本国土調査測量協会の会員でない場合の価格です。会員の方は同協会にお問い合わせください。</t>
    </r>
    <rPh sb="1" eb="3">
      <t>ニホン</t>
    </rPh>
    <rPh sb="82" eb="84">
      <t>リュウイ</t>
    </rPh>
    <phoneticPr fontId="10"/>
  </si>
  <si>
    <t>　</t>
    <phoneticPr fontId="10"/>
  </si>
  <si>
    <r>
      <rPr>
        <b/>
        <sz val="20"/>
        <color rgb="FF00B050"/>
        <rFont val="ＭＳ Ｐゴシック"/>
        <family val="3"/>
        <charset val="128"/>
      </rPr>
      <t>【</t>
    </r>
    <r>
      <rPr>
        <b/>
        <sz val="25"/>
        <color rgb="FF00B050"/>
        <rFont val="ＭＳ Ｐゴシック"/>
        <family val="3"/>
        <charset val="128"/>
      </rPr>
      <t>民間</t>
    </r>
    <r>
      <rPr>
        <b/>
        <sz val="20"/>
        <color rgb="FF00B050"/>
        <rFont val="ＭＳ Ｐゴシック"/>
        <family val="3"/>
        <charset val="128"/>
      </rPr>
      <t>用】</t>
    </r>
    <r>
      <rPr>
        <b/>
        <sz val="20"/>
        <color theme="1"/>
        <rFont val="ＭＳ Ｐゴシック"/>
        <family val="3"/>
        <charset val="128"/>
      </rPr>
      <t>国土調査関係図書申込書</t>
    </r>
    <rPh sb="1" eb="3">
      <t>ミンカン</t>
    </rPh>
    <rPh sb="3" eb="4">
      <t>ヨウ</t>
    </rPh>
    <rPh sb="5" eb="7">
      <t>コクド</t>
    </rPh>
    <rPh sb="7" eb="9">
      <t>チョウサ</t>
    </rPh>
    <rPh sb="9" eb="11">
      <t>カンケイ</t>
    </rPh>
    <rPh sb="11" eb="13">
      <t>トショ</t>
    </rPh>
    <rPh sb="13" eb="16">
      <t>モウシコミショ</t>
    </rPh>
    <phoneticPr fontId="7"/>
  </si>
  <si>
    <t>管理番号</t>
    <rPh sb="0" eb="2">
      <t>カンリ</t>
    </rPh>
    <rPh sb="2" eb="4">
      <t>バンゴウ</t>
    </rPh>
    <phoneticPr fontId="10"/>
  </si>
  <si>
    <t>　　　　　　　　全国国土調査協会発行図書</t>
    <rPh sb="8" eb="10">
      <t>ゼンコク</t>
    </rPh>
    <rPh sb="16" eb="18">
      <t>ハッコウ</t>
    </rPh>
    <rPh sb="18" eb="20">
      <t>トショ</t>
    </rPh>
    <phoneticPr fontId="7"/>
  </si>
  <si>
    <t>販売価格
（税込）</t>
    <rPh sb="0" eb="2">
      <t>ハンバイ</t>
    </rPh>
    <rPh sb="2" eb="4">
      <t>カカク</t>
    </rPh>
    <rPh sb="6" eb="8">
      <t>ゼイコ</t>
    </rPh>
    <phoneticPr fontId="7"/>
  </si>
  <si>
    <t>金額
合計</t>
    <rPh sb="0" eb="2">
      <t>キンガク</t>
    </rPh>
    <rPh sb="3" eb="5">
      <t>ゴウケイ</t>
    </rPh>
    <phoneticPr fontId="10"/>
  </si>
  <si>
    <t>書籍厚さ
単位：ｍｍ</t>
    <rPh sb="0" eb="2">
      <t>ショセキ</t>
    </rPh>
    <rPh sb="2" eb="3">
      <t>アツ</t>
    </rPh>
    <rPh sb="5" eb="7">
      <t>タンイ</t>
    </rPh>
    <phoneticPr fontId="10"/>
  </si>
  <si>
    <t>厚さ
合計</t>
    <rPh sb="0" eb="1">
      <t>アツ</t>
    </rPh>
    <rPh sb="3" eb="5">
      <t>ゴウケイ</t>
    </rPh>
    <phoneticPr fontId="10"/>
  </si>
  <si>
    <t>書籍重さ
単位：ｇ</t>
    <rPh sb="0" eb="2">
      <t>ショセキ</t>
    </rPh>
    <rPh sb="2" eb="3">
      <t>オモ</t>
    </rPh>
    <rPh sb="5" eb="7">
      <t>タンイ</t>
    </rPh>
    <phoneticPr fontId="10"/>
  </si>
  <si>
    <t>重さ
合計</t>
    <rPh sb="0" eb="1">
      <t>オモ</t>
    </rPh>
    <rPh sb="3" eb="5">
      <t>ゴウケイ</t>
    </rPh>
    <phoneticPr fontId="10"/>
  </si>
  <si>
    <t>品名</t>
    <rPh sb="0" eb="2">
      <t>ヒンメイ</t>
    </rPh>
    <phoneticPr fontId="10"/>
  </si>
  <si>
    <t>価格</t>
    <rPh sb="0" eb="2">
      <t>カカク</t>
    </rPh>
    <phoneticPr fontId="10"/>
  </si>
  <si>
    <t>数量</t>
    <rPh sb="0" eb="2">
      <t>スウリョウ</t>
    </rPh>
    <phoneticPr fontId="10"/>
  </si>
  <si>
    <t>小計</t>
    <rPh sb="0" eb="2">
      <t>ショウケイ</t>
    </rPh>
    <phoneticPr fontId="10"/>
  </si>
  <si>
    <t>正誤表あり</t>
    <phoneticPr fontId="10"/>
  </si>
  <si>
    <t>正誤表あり</t>
  </si>
  <si>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7"/>
  </si>
  <si>
    <t>地籍調査研修テキスト（令和７年度版）</t>
    <rPh sb="0" eb="4">
      <t>チセキチョウサ</t>
    </rPh>
    <rPh sb="4" eb="6">
      <t>ケンシュウ</t>
    </rPh>
    <rPh sb="11" eb="13">
      <t>レイワ</t>
    </rPh>
    <rPh sb="14" eb="15">
      <t>ネン</t>
    </rPh>
    <rPh sb="15" eb="16">
      <t>ド</t>
    </rPh>
    <rPh sb="16" eb="17">
      <t>バン</t>
    </rPh>
    <phoneticPr fontId="7"/>
  </si>
  <si>
    <t>まもってあげたい未来の安心－地籍調査のあらまし　　　　　　　（平成28年版）</t>
    <phoneticPr fontId="7"/>
  </si>
  <si>
    <t>　　　　　　【斡旋図書】民事法務協会</t>
    <phoneticPr fontId="7"/>
  </si>
  <si>
    <t>表示登記教材 地目認定（改訂版）　</t>
    <phoneticPr fontId="7"/>
  </si>
  <si>
    <t>※書籍はメール依頼
※台帳は￥０で入力</t>
    <rPh sb="1" eb="3">
      <t>ショセキ</t>
    </rPh>
    <rPh sb="7" eb="9">
      <t>イライ</t>
    </rPh>
    <rPh sb="11" eb="13">
      <t>ダイチョウ</t>
    </rPh>
    <rPh sb="17" eb="19">
      <t>ニュウリョク</t>
    </rPh>
    <phoneticPr fontId="7"/>
  </si>
  <si>
    <t>郵送不要</t>
    <rPh sb="0" eb="2">
      <t>ユウソウ</t>
    </rPh>
    <rPh sb="2" eb="4">
      <t>フヨウ</t>
    </rPh>
    <phoneticPr fontId="10"/>
  </si>
  <si>
    <t>表示登記教材 建物認定（４訂版）　</t>
    <phoneticPr fontId="7"/>
  </si>
  <si>
    <t xml:space="preserve">4,620 </t>
  </si>
  <si>
    <t>　　　　　　【斡旋図書】日本国土調査測量協会</t>
    <phoneticPr fontId="7"/>
  </si>
  <si>
    <r>
      <rPr>
        <b/>
        <sz val="11"/>
        <color rgb="FFFF0000"/>
        <rFont val="ＭＳ Ｐゴシック"/>
        <family val="3"/>
        <charset val="128"/>
      </rPr>
      <t>※民間はメール依頼のみ！</t>
    </r>
    <r>
      <rPr>
        <sz val="11"/>
        <color rgb="FFFF0000"/>
        <rFont val="ＭＳ Ｐゴシック"/>
        <family val="3"/>
        <charset val="128"/>
      </rPr>
      <t xml:space="preserve">
</t>
    </r>
    <r>
      <rPr>
        <b/>
        <sz val="11"/>
        <color rgb="FFFF0000"/>
        <rFont val="ＭＳ Ｐゴシック"/>
        <family val="3"/>
        <charset val="128"/>
      </rPr>
      <t>※台帳入力不要！</t>
    </r>
    <rPh sb="14" eb="16">
      <t>ダイチョウ</t>
    </rPh>
    <phoneticPr fontId="7"/>
  </si>
  <si>
    <t xml:space="preserve">4,500 </t>
  </si>
  <si>
    <t>地籍フォーマット2000の手引き～数値地籍情報の利活用に向けて～</t>
    <rPh sb="17" eb="19">
      <t>スウチ</t>
    </rPh>
    <rPh sb="19" eb="21">
      <t>チセキ</t>
    </rPh>
    <rPh sb="21" eb="23">
      <t>ジョウホウ</t>
    </rPh>
    <rPh sb="24" eb="27">
      <t>リカツヨウ</t>
    </rPh>
    <rPh sb="28" eb="29">
      <t>ム</t>
    </rPh>
    <phoneticPr fontId="7"/>
  </si>
  <si>
    <t xml:space="preserve">4,600 </t>
  </si>
  <si>
    <t xml:space="preserve">2,950 </t>
  </si>
  <si>
    <t xml:space="preserve">送 料   </t>
    <rPh sb="0" eb="1">
      <t>ソウ</t>
    </rPh>
    <rPh sb="2" eb="3">
      <t>リョウ</t>
    </rPh>
    <phoneticPr fontId="7"/>
  </si>
  <si>
    <t>合 計</t>
    <rPh sb="0" eb="1">
      <t>ゴウ</t>
    </rPh>
    <rPh sb="2" eb="3">
      <t>ケイ</t>
    </rPh>
    <phoneticPr fontId="10"/>
  </si>
  <si>
    <t>厚さ合計</t>
    <rPh sb="0" eb="1">
      <t>アツ</t>
    </rPh>
    <rPh sb="2" eb="4">
      <t>ゴウケイ</t>
    </rPh>
    <phoneticPr fontId="7"/>
  </si>
  <si>
    <t>重さ合計</t>
    <rPh sb="0" eb="1">
      <t>オモ</t>
    </rPh>
    <rPh sb="2" eb="4">
      <t>ゴウケイ</t>
    </rPh>
    <phoneticPr fontId="7"/>
  </si>
  <si>
    <t>送 料</t>
    <rPh sb="0" eb="1">
      <t>ソウ</t>
    </rPh>
    <rPh sb="2" eb="3">
      <t>リョウ</t>
    </rPh>
    <phoneticPr fontId="10"/>
  </si>
  <si>
    <t>（送付先）</t>
    <rPh sb="1" eb="4">
      <t>ソウフサキ</t>
    </rPh>
    <phoneticPr fontId="7"/>
  </si>
  <si>
    <t>総 計</t>
    <rPh sb="0" eb="1">
      <t>ソウ</t>
    </rPh>
    <rPh sb="2" eb="3">
      <t>ケイ</t>
    </rPh>
    <phoneticPr fontId="10"/>
  </si>
  <si>
    <t>クロネコヤマト
ビジネスメンバーズ
宅急便料金表</t>
    <rPh sb="18" eb="21">
      <t>タッキュウビン</t>
    </rPh>
    <rPh sb="21" eb="24">
      <t>リョウキンヒョウ</t>
    </rPh>
    <phoneticPr fontId="10"/>
  </si>
  <si>
    <t>https://bmypage.kuronekoyamato.co.jp/bmypage/servlet/jp.co.kuronekoyamato.wur.hmp.servlet.user.HMPLGI0010JspServlet</t>
    <phoneticPr fontId="10"/>
  </si>
  <si>
    <t>ログイン</t>
    <phoneticPr fontId="10"/>
  </si>
  <si>
    <t xml:space="preserve">お役様コード </t>
    <rPh sb="1" eb="3">
      <t>ヤクサマ</t>
    </rPh>
    <phoneticPr fontId="10"/>
  </si>
  <si>
    <t>パスワード</t>
    <phoneticPr fontId="10"/>
  </si>
  <si>
    <t>zenF8Kouhou</t>
    <phoneticPr fontId="10"/>
  </si>
  <si>
    <t>レターパックライト</t>
    <phoneticPr fontId="10"/>
  </si>
  <si>
    <t>A4サイズ・厚さ３ｃｍ以内・4kgまで全国一律料</t>
    <rPh sb="6" eb="7">
      <t>アツ</t>
    </rPh>
    <rPh sb="11" eb="13">
      <t>イナイ</t>
    </rPh>
    <phoneticPr fontId="10"/>
  </si>
  <si>
    <t>その他ご要望等</t>
    <rPh sb="2" eb="3">
      <t>タ</t>
    </rPh>
    <rPh sb="6" eb="7">
      <t>トウ</t>
    </rPh>
    <phoneticPr fontId="10"/>
  </si>
  <si>
    <t>レターパックプラス</t>
    <phoneticPr fontId="10"/>
  </si>
  <si>
    <t>A4サイズ・厚さ制限なし・4kgまで全国一律料</t>
    <rPh sb="6" eb="7">
      <t>アツ</t>
    </rPh>
    <rPh sb="8" eb="10">
      <t>セイゲン</t>
    </rPh>
    <phoneticPr fontId="10"/>
  </si>
  <si>
    <t/>
  </si>
  <si>
    <t>会員価格</t>
    <rPh sb="0" eb="2">
      <t>カイイン</t>
    </rPh>
    <rPh sb="2" eb="4">
      <t>カカク</t>
    </rPh>
    <phoneticPr fontId="10"/>
  </si>
  <si>
    <t xml:space="preserve">全国国土調査協会 </t>
    <phoneticPr fontId="10"/>
  </si>
  <si>
    <t>日本国土調査測量協会</t>
    <phoneticPr fontId="10"/>
  </si>
  <si>
    <t>日本加除出版</t>
    <rPh sb="0" eb="2">
      <t>ニホン</t>
    </rPh>
    <rPh sb="2" eb="4">
      <t>カジョ</t>
    </rPh>
    <rPh sb="4" eb="6">
      <t>シュッパン</t>
    </rPh>
    <phoneticPr fontId="10"/>
  </si>
  <si>
    <t>民事法務協会</t>
    <rPh sb="0" eb="2">
      <t>ミンジ</t>
    </rPh>
    <rPh sb="2" eb="6">
      <t>ホウムキョウカイ</t>
    </rPh>
    <phoneticPr fontId="10"/>
  </si>
  <si>
    <t>注文台帳</t>
    <rPh sb="0" eb="4">
      <t>チュウモンダイチョウ</t>
    </rPh>
    <phoneticPr fontId="10"/>
  </si>
  <si>
    <t>請求№</t>
    <rPh sb="0" eb="2">
      <t>セイキュウ</t>
    </rPh>
    <phoneticPr fontId="10"/>
  </si>
  <si>
    <t>会員
種別</t>
    <rPh sb="0" eb="2">
      <t>カイイン</t>
    </rPh>
    <rPh sb="3" eb="5">
      <t>シュベツ</t>
    </rPh>
    <phoneticPr fontId="10"/>
  </si>
  <si>
    <t>書籍
金額</t>
    <rPh sb="0" eb="2">
      <t>ショセキ</t>
    </rPh>
    <rPh sb="3" eb="5">
      <t>キンガク</t>
    </rPh>
    <phoneticPr fontId="10"/>
  </si>
  <si>
    <t>送料
（会員）</t>
    <rPh sb="0" eb="2">
      <t>ソウリョウ</t>
    </rPh>
    <rPh sb="4" eb="6">
      <t>カイイン</t>
    </rPh>
    <phoneticPr fontId="10"/>
  </si>
  <si>
    <r>
      <t xml:space="preserve">送料
</t>
    </r>
    <r>
      <rPr>
        <sz val="10"/>
        <rFont val="ＭＳ Ｐゴシック"/>
        <family val="3"/>
        <charset val="128"/>
      </rPr>
      <t>（非会員）</t>
    </r>
    <rPh sb="0" eb="2">
      <t>ソウリョウ</t>
    </rPh>
    <rPh sb="4" eb="5">
      <t>ヒ</t>
    </rPh>
    <rPh sb="5" eb="7">
      <t>カイイン</t>
    </rPh>
    <phoneticPr fontId="10"/>
  </si>
  <si>
    <t>請求書発送日</t>
    <rPh sb="0" eb="3">
      <t>セイキュウショ</t>
    </rPh>
    <rPh sb="3" eb="5">
      <t>ハッソウ</t>
    </rPh>
    <rPh sb="5" eb="6">
      <t>ビ</t>
    </rPh>
    <phoneticPr fontId="10"/>
  </si>
  <si>
    <t>入金日</t>
    <rPh sb="0" eb="2">
      <t>ニュウキン</t>
    </rPh>
    <rPh sb="2" eb="3">
      <t>ヒ</t>
    </rPh>
    <phoneticPr fontId="10"/>
  </si>
  <si>
    <t>発送日</t>
    <rPh sb="0" eb="2">
      <t>ハッソウ</t>
    </rPh>
    <rPh sb="2" eb="3">
      <t>ヒ</t>
    </rPh>
    <phoneticPr fontId="10"/>
  </si>
  <si>
    <t>名前</t>
    <rPh sb="0" eb="2">
      <t>ナマエ</t>
    </rPh>
    <phoneticPr fontId="10"/>
  </si>
  <si>
    <t>郵便番号</t>
    <rPh sb="0" eb="2">
      <t>ユウビン</t>
    </rPh>
    <rPh sb="2" eb="4">
      <t>バンゴウ</t>
    </rPh>
    <phoneticPr fontId="10"/>
  </si>
  <si>
    <t>住所</t>
    <rPh sb="0" eb="2">
      <t>ジュウショ</t>
    </rPh>
    <phoneticPr fontId="10"/>
  </si>
  <si>
    <t>電話番号</t>
    <rPh sb="0" eb="2">
      <t>デンワ</t>
    </rPh>
    <rPh sb="2" eb="4">
      <t>バンゴウ</t>
    </rPh>
    <phoneticPr fontId="10"/>
  </si>
  <si>
    <t>メルアド</t>
    <phoneticPr fontId="10"/>
  </si>
  <si>
    <t>法令集
第12版
会員</t>
    <rPh sb="0" eb="3">
      <t>ホウレイシュウ</t>
    </rPh>
    <rPh sb="9" eb="11">
      <t>カイイン</t>
    </rPh>
    <phoneticPr fontId="4"/>
  </si>
  <si>
    <t>法令集
第12版
非会員</t>
    <rPh sb="9" eb="10">
      <t>ヒ</t>
    </rPh>
    <phoneticPr fontId="4"/>
  </si>
  <si>
    <t>初任者
マニュアル</t>
    <rPh sb="0" eb="3">
      <t>ショニンシャ</t>
    </rPh>
    <phoneticPr fontId="4"/>
  </si>
  <si>
    <t>工程管理及び検査の手引　CD第6版</t>
    <rPh sb="0" eb="2">
      <t>コウテイ</t>
    </rPh>
    <rPh sb="2" eb="4">
      <t>カンリ</t>
    </rPh>
    <rPh sb="4" eb="5">
      <t>オヨ</t>
    </rPh>
    <rPh sb="6" eb="8">
      <t>ケンサ</t>
    </rPh>
    <rPh sb="9" eb="11">
      <t>テビキ</t>
    </rPh>
    <rPh sb="14" eb="15">
      <t>ダイ</t>
    </rPh>
    <rPh sb="16" eb="17">
      <t>バン</t>
    </rPh>
    <phoneticPr fontId="4"/>
  </si>
  <si>
    <t>一筆地
調査の手引</t>
  </si>
  <si>
    <t>地籍測量
の手引
第８版</t>
    <rPh sb="0" eb="2">
      <t>チセキ</t>
    </rPh>
    <rPh sb="2" eb="4">
      <t>ソクリョウ</t>
    </rPh>
    <rPh sb="6" eb="8">
      <t>テビキ</t>
    </rPh>
    <phoneticPr fontId="4"/>
  </si>
  <si>
    <r>
      <t xml:space="preserve">地籍測量成果指摘事例集
</t>
    </r>
    <r>
      <rPr>
        <sz val="9"/>
        <rFont val="Meiryo UI"/>
        <family val="3"/>
        <charset val="128"/>
      </rPr>
      <t>第3版</t>
    </r>
    <rPh sb="0" eb="2">
      <t>チセキ</t>
    </rPh>
    <rPh sb="2" eb="4">
      <t>ソクリョウ</t>
    </rPh>
    <rPh sb="4" eb="6">
      <t>セイカ</t>
    </rPh>
    <phoneticPr fontId="7"/>
  </si>
  <si>
    <t>地籍調査
研修テキスト(R7)</t>
    <rPh sb="2" eb="4">
      <t>チョウサ</t>
    </rPh>
    <phoneticPr fontId="61"/>
  </si>
  <si>
    <t>工程管理
研修テキスト
(R7)</t>
    <rPh sb="0" eb="2">
      <t>コウテイ</t>
    </rPh>
    <rPh sb="2" eb="4">
      <t>カンリ</t>
    </rPh>
    <rPh sb="5" eb="7">
      <t>ケンシュウ</t>
    </rPh>
    <phoneticPr fontId="4"/>
  </si>
  <si>
    <t>一般
パンフレット</t>
    <rPh sb="0" eb="2">
      <t>イッパン</t>
    </rPh>
    <phoneticPr fontId="4"/>
  </si>
  <si>
    <t>街区
パンフレット</t>
    <rPh sb="0" eb="2">
      <t>ガイク</t>
    </rPh>
    <phoneticPr fontId="4"/>
  </si>
  <si>
    <t>リモセン
パンフレット</t>
  </si>
  <si>
    <t>地籍をすすめましょう
パンフレット</t>
    <rPh sb="0" eb="2">
      <t>チセキ</t>
    </rPh>
    <phoneticPr fontId="4"/>
  </si>
  <si>
    <t>まもって
あげたい
パンフレット</t>
  </si>
  <si>
    <t>ザ・ちせき
マンガ</t>
  </si>
  <si>
    <t>安全な
地籍調査</t>
    <rPh sb="0" eb="2">
      <t>アンゼン</t>
    </rPh>
    <rPh sb="4" eb="6">
      <t>チセキ</t>
    </rPh>
    <rPh sb="6" eb="8">
      <t>チョウサ</t>
    </rPh>
    <phoneticPr fontId="4"/>
  </si>
  <si>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</si>
  <si>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</si>
  <si>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</si>
  <si>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</si>
  <si>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</si>
  <si>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</si>
  <si>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納得！明解！筆界をめぐる登記実務</t>
    <rPh sb="0" eb="2">
      <t>ナットク</t>
    </rPh>
    <rPh sb="3" eb="5">
      <t>メイカイ</t>
    </rPh>
    <rPh sb="6" eb="8">
      <t>ヒッカイ</t>
    </rPh>
    <rPh sb="12" eb="16">
      <t>トウキジツム</t>
    </rPh>
    <phoneticPr fontId="1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</si>
  <si>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</si>
  <si>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0"/>
  </si>
  <si>
    <t>全訂第三版　
相続における戸籍の見方と登記手続</t>
    <phoneticPr fontId="7"/>
  </si>
  <si>
    <t>Q＆A詳解
土地台帳</t>
    <rPh sb="3" eb="5">
      <t>ショウカイ</t>
    </rPh>
    <rPh sb="6" eb="8">
      <t>トチ</t>
    </rPh>
    <rPh sb="8" eb="10">
      <t>ダイチョウ</t>
    </rPh>
    <phoneticPr fontId="21"/>
  </si>
  <si>
    <t>4改訂 表示
登記にかかる各種図面・地図の作成と訂正の事例集</t>
    <phoneticPr fontId="7"/>
  </si>
  <si>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</si>
  <si>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7"/>
  </si>
  <si>
    <t>訂版 境界
の理論と実務</t>
    <phoneticPr fontId="7"/>
  </si>
  <si>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</si>
  <si>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</si>
  <si>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民</t>
    <rPh sb="0" eb="1">
      <t>タミ</t>
    </rPh>
    <phoneticPr fontId="10"/>
  </si>
  <si>
    <t>名前</t>
    <rPh sb="0" eb="2">
      <t>ナマエ</t>
    </rPh>
    <phoneticPr fontId="58"/>
  </si>
  <si>
    <t>担当者</t>
    <rPh sb="0" eb="3">
      <t>タントウシャ</t>
    </rPh>
    <phoneticPr fontId="58"/>
  </si>
  <si>
    <t>〒</t>
    <phoneticPr fontId="10"/>
  </si>
  <si>
    <t>TEL</t>
    <phoneticPr fontId="10"/>
  </si>
  <si>
    <t>請求番号</t>
    <rPh sb="0" eb="4">
      <t>セイキュウバンゴウ</t>
    </rPh>
    <phoneticPr fontId="10"/>
  </si>
  <si>
    <t>出 版 社</t>
    <rPh sb="0" eb="1">
      <t>デ</t>
    </rPh>
    <rPh sb="2" eb="3">
      <t>バン</t>
    </rPh>
    <rPh sb="4" eb="5">
      <t>シャ</t>
    </rPh>
    <phoneticPr fontId="10"/>
  </si>
  <si>
    <t>会員種別</t>
    <rPh sb="0" eb="2">
      <t>カイイン</t>
    </rPh>
    <rPh sb="2" eb="4">
      <t>シュベツ</t>
    </rPh>
    <phoneticPr fontId="10"/>
  </si>
  <si>
    <t>販売</t>
    <rPh sb="0" eb="2">
      <t>ハンバイ</t>
    </rPh>
    <phoneticPr fontId="10"/>
  </si>
  <si>
    <t>メール</t>
    <phoneticPr fontId="10"/>
  </si>
  <si>
    <t>台帳</t>
    <rPh sb="0" eb="2">
      <t>ダイチョウ</t>
    </rPh>
    <phoneticPr fontId="10"/>
  </si>
  <si>
    <t>請求書</t>
    <rPh sb="0" eb="3">
      <t>セイキュウショ</t>
    </rPh>
    <phoneticPr fontId="10"/>
  </si>
  <si>
    <t>郵送</t>
    <rPh sb="0" eb="2">
      <t>ユウソウ</t>
    </rPh>
    <phoneticPr fontId="10"/>
  </si>
  <si>
    <t>備 考</t>
    <rPh sb="0" eb="1">
      <t>ビ</t>
    </rPh>
    <rPh sb="2" eb="3">
      <t>コウ</t>
    </rPh>
    <phoneticPr fontId="10"/>
  </si>
  <si>
    <t>① 日本加除出版</t>
    <phoneticPr fontId="10"/>
  </si>
  <si>
    <t>会員</t>
    <rPh sb="0" eb="2">
      <t>カイイン</t>
    </rPh>
    <phoneticPr fontId="10"/>
  </si>
  <si>
    <t>〇</t>
    <phoneticPr fontId="10"/>
  </si>
  <si>
    <t>入力</t>
    <rPh sb="0" eb="2">
      <t>ニュウリョク</t>
    </rPh>
    <phoneticPr fontId="10"/>
  </si>
  <si>
    <t>作成</t>
    <rPh sb="0" eb="2">
      <t>サクセイ</t>
    </rPh>
    <phoneticPr fontId="10"/>
  </si>
  <si>
    <t>不要</t>
    <rPh sb="0" eb="2">
      <t>フヨウ</t>
    </rPh>
    <phoneticPr fontId="10"/>
  </si>
  <si>
    <t>※請求書のみ郵送</t>
    <rPh sb="1" eb="4">
      <t>セイキュウショ</t>
    </rPh>
    <rPh sb="6" eb="8">
      <t>ユウソウ</t>
    </rPh>
    <phoneticPr fontId="10"/>
  </si>
  <si>
    <t>非会・民間</t>
    <rPh sb="0" eb="1">
      <t>ヒ</t>
    </rPh>
    <rPh sb="1" eb="2">
      <t>カイ</t>
    </rPh>
    <rPh sb="3" eb="5">
      <t>ミンカン</t>
    </rPh>
    <phoneticPr fontId="10"/>
  </si>
  <si>
    <t>×</t>
    <phoneticPr fontId="10"/>
  </si>
  <si>
    <t>販売NG</t>
    <rPh sb="0" eb="2">
      <t>ハンバイ</t>
    </rPh>
    <phoneticPr fontId="10"/>
  </si>
  <si>
    <t>② 民亊法務公開</t>
    <rPh sb="2" eb="8">
      <t>ミンジホウムコウカイ</t>
    </rPh>
    <phoneticPr fontId="10"/>
  </si>
  <si>
    <t>※台帳入力したら、即セルを緑色変更
※請求書不要</t>
    <rPh sb="1" eb="3">
      <t>ダイチョウ</t>
    </rPh>
    <rPh sb="3" eb="5">
      <t>ニュウリョク</t>
    </rPh>
    <rPh sb="9" eb="10">
      <t>ソク</t>
    </rPh>
    <rPh sb="13" eb="15">
      <t>ミドリイロ</t>
    </rPh>
    <rPh sb="15" eb="17">
      <t>ヘンコウ</t>
    </rPh>
    <phoneticPr fontId="10"/>
  </si>
  <si>
    <t>メール</t>
  </si>
  <si>
    <t>③ 国土測量協会</t>
    <rPh sb="2" eb="4">
      <t>コクド</t>
    </rPh>
    <rPh sb="4" eb="6">
      <t>ソクリョウ</t>
    </rPh>
    <rPh sb="6" eb="8">
      <t>キョウカイ</t>
    </rPh>
    <phoneticPr fontId="10"/>
  </si>
  <si>
    <t>自治体</t>
    <rPh sb="0" eb="3">
      <t>ジチタイ</t>
    </rPh>
    <phoneticPr fontId="10"/>
  </si>
  <si>
    <t>-</t>
    <phoneticPr fontId="10"/>
  </si>
  <si>
    <t>※通常の販売と同様</t>
    <rPh sb="1" eb="3">
      <t>ツウジョウ</t>
    </rPh>
    <rPh sb="4" eb="6">
      <t>ハンバイ</t>
    </rPh>
    <rPh sb="7" eb="9">
      <t>ドウヨウ</t>
    </rPh>
    <phoneticPr fontId="10"/>
  </si>
  <si>
    <t>民間</t>
    <phoneticPr fontId="10"/>
  </si>
  <si>
    <t>※メール転送のみ！台帳入力不要！</t>
    <rPh sb="4" eb="6">
      <t>テンソウ</t>
    </rPh>
    <phoneticPr fontId="10"/>
  </si>
  <si>
    <t>請求番号</t>
    <rPh sb="0" eb="2">
      <t>セイキュウ</t>
    </rPh>
    <rPh sb="2" eb="4">
      <t>バンゴウ</t>
    </rPh>
    <phoneticPr fontId="10"/>
  </si>
  <si>
    <t>請　求　書</t>
    <rPh sb="0" eb="1">
      <t>ショウ</t>
    </rPh>
    <rPh sb="2" eb="3">
      <t>モトム</t>
    </rPh>
    <rPh sb="4" eb="5">
      <t>ショ</t>
    </rPh>
    <phoneticPr fontId="10"/>
  </si>
  <si>
    <t>御中</t>
  </si>
  <si>
    <t>下記のとおり、御請求申し上げます。</t>
    <rPh sb="0" eb="2">
      <t>カキ</t>
    </rPh>
    <rPh sb="7" eb="10">
      <t>ゴセイキュウ</t>
    </rPh>
    <rPh sb="10" eb="11">
      <t>モウ</t>
    </rPh>
    <rPh sb="12" eb="13">
      <t>ア</t>
    </rPh>
    <phoneticPr fontId="10"/>
  </si>
  <si>
    <t>記</t>
    <rPh sb="0" eb="1">
      <t>キ</t>
    </rPh>
    <phoneticPr fontId="10"/>
  </si>
  <si>
    <t>品　　　名</t>
    <rPh sb="0" eb="1">
      <t>ヒン</t>
    </rPh>
    <rPh sb="4" eb="5">
      <t>メイ</t>
    </rPh>
    <phoneticPr fontId="10"/>
  </si>
  <si>
    <t>価　格</t>
    <rPh sb="0" eb="1">
      <t>アタイ</t>
    </rPh>
    <rPh sb="2" eb="3">
      <t>カク</t>
    </rPh>
    <phoneticPr fontId="10"/>
  </si>
  <si>
    <t>数　量</t>
    <rPh sb="0" eb="1">
      <t>カズ</t>
    </rPh>
    <rPh sb="2" eb="3">
      <t>リョウ</t>
    </rPh>
    <phoneticPr fontId="10"/>
  </si>
  <si>
    <t>小　計</t>
    <rPh sb="0" eb="1">
      <t>ショウ</t>
    </rPh>
    <rPh sb="2" eb="3">
      <t>ケイ</t>
    </rPh>
    <phoneticPr fontId="10"/>
  </si>
  <si>
    <t>税 抜 金 額</t>
    <rPh sb="0" eb="1">
      <t>ゼイ</t>
    </rPh>
    <rPh sb="2" eb="3">
      <t>ヌ</t>
    </rPh>
    <rPh sb="4" eb="5">
      <t>カネ</t>
    </rPh>
    <rPh sb="6" eb="7">
      <t>ガク</t>
    </rPh>
    <phoneticPr fontId="10"/>
  </si>
  <si>
    <t>消費税(10%)</t>
    <rPh sb="0" eb="3">
      <t>ショウヒゼイ</t>
    </rPh>
    <phoneticPr fontId="10"/>
  </si>
  <si>
    <t>←端数は四捨五入</t>
    <rPh sb="1" eb="3">
      <t>ハスウ</t>
    </rPh>
    <rPh sb="4" eb="8">
      <t>シシャゴニュウ</t>
    </rPh>
    <phoneticPr fontId="10"/>
  </si>
  <si>
    <t>合 計(税込)</t>
    <phoneticPr fontId="10"/>
  </si>
  <si>
    <t>請求金額</t>
    <rPh sb="0" eb="2">
      <t>セイキュウ</t>
    </rPh>
    <phoneticPr fontId="10"/>
  </si>
  <si>
    <t>（税込）</t>
    <rPh sb="1" eb="3">
      <t>ゼイコ</t>
    </rPh>
    <phoneticPr fontId="10"/>
  </si>
  <si>
    <t>みずほ銀行　町村会館出張所　　普通預金　口座番号 1012055</t>
    <phoneticPr fontId="10"/>
  </si>
  <si>
    <t>口座名義：　公益社団法人 全国国土調査協会</t>
    <phoneticPr fontId="10"/>
  </si>
  <si>
    <t>シャ）ゼンコクコクドチョウサキョウカイ</t>
  </si>
  <si>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0"/>
  </si>
  <si>
    <t>(例)請求書番号が</t>
    <phoneticPr fontId="10"/>
  </si>
  <si>
    <t>の場合　→　振込依頼人名：</t>
    <phoneticPr fontId="10"/>
  </si>
  <si>
    <t>ｶ)〇〇ｶｲｼｬ</t>
    <phoneticPr fontId="10"/>
  </si>
  <si>
    <t>※恐れ入りますが、振込手数料は振込人様にて御負担ください</t>
    <phoneticPr fontId="10"/>
  </si>
  <si>
    <t>No.</t>
    <phoneticPr fontId="10"/>
  </si>
  <si>
    <t>見　積　書</t>
    <rPh sb="0" eb="1">
      <t>ミ</t>
    </rPh>
    <rPh sb="2" eb="3">
      <t>セキ</t>
    </rPh>
    <rPh sb="4" eb="5">
      <t>ショ</t>
    </rPh>
    <phoneticPr fontId="10"/>
  </si>
  <si>
    <t>下記のとおり、御見積申し上げます。</t>
    <rPh sb="0" eb="2">
      <t>カキ</t>
    </rPh>
    <rPh sb="7" eb="8">
      <t>ゴ</t>
    </rPh>
    <rPh sb="8" eb="10">
      <t>ミツモリ</t>
    </rPh>
    <rPh sb="10" eb="11">
      <t>モウ</t>
    </rPh>
    <rPh sb="12" eb="13">
      <t>ア</t>
    </rPh>
    <phoneticPr fontId="10"/>
  </si>
  <si>
    <t>見積金額</t>
    <phoneticPr fontId="10"/>
  </si>
  <si>
    <t>納　品　書</t>
    <rPh sb="0" eb="1">
      <t>ノウ</t>
    </rPh>
    <rPh sb="2" eb="3">
      <t>ヒン</t>
    </rPh>
    <rPh sb="4" eb="5">
      <t>ショ</t>
    </rPh>
    <phoneticPr fontId="10"/>
  </si>
  <si>
    <t>下記のとおり、納品いたします。</t>
    <rPh sb="0" eb="2">
      <t>カキ</t>
    </rPh>
    <rPh sb="7" eb="9">
      <t>ノウヒン</t>
    </rPh>
    <phoneticPr fontId="10"/>
  </si>
  <si>
    <t>金額</t>
    <phoneticPr fontId="10"/>
  </si>
  <si>
    <t>領　収　書</t>
    <rPh sb="0" eb="1">
      <t>リョウ</t>
    </rPh>
    <rPh sb="2" eb="3">
      <t>オサム</t>
    </rPh>
    <rPh sb="4" eb="5">
      <t>ショ</t>
    </rPh>
    <phoneticPr fontId="10"/>
  </si>
  <si>
    <t>下記のとおり、領収いたしました。</t>
    <rPh sb="0" eb="2">
      <t>カキ</t>
    </rPh>
    <rPh sb="7" eb="9">
      <t>リョウシュウ</t>
    </rPh>
    <phoneticPr fontId="10"/>
  </si>
  <si>
    <t>請求書送付のご案内</t>
    <rPh sb="0" eb="2">
      <t>セイキュウ</t>
    </rPh>
    <rPh sb="3" eb="5">
      <t>ソウフ</t>
    </rPh>
    <rPh sb="7" eb="9">
      <t>アンナイ</t>
    </rPh>
    <phoneticPr fontId="10"/>
  </si>
  <si>
    <t>様</t>
  </si>
  <si>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0"/>
  </si>
  <si>
    <t>敬 具</t>
    <rPh sb="0" eb="1">
      <t>ケイ</t>
    </rPh>
    <rPh sb="2" eb="3">
      <t>グ</t>
    </rPh>
    <phoneticPr fontId="10"/>
  </si>
  <si>
    <t>送 付 書 類</t>
    <rPh sb="0" eb="1">
      <t>ソウ</t>
    </rPh>
    <rPh sb="2" eb="3">
      <t>ツキ</t>
    </rPh>
    <rPh sb="4" eb="5">
      <t>ショ</t>
    </rPh>
    <rPh sb="6" eb="7">
      <t>タグイ</t>
    </rPh>
    <phoneticPr fontId="10"/>
  </si>
  <si>
    <t>数 量</t>
    <rPh sb="0" eb="1">
      <t>カズ</t>
    </rPh>
    <rPh sb="2" eb="3">
      <t>リョウ</t>
    </rPh>
    <phoneticPr fontId="10"/>
  </si>
  <si>
    <t>以下余白</t>
    <rPh sb="0" eb="4">
      <t>イカヨハク</t>
    </rPh>
    <phoneticPr fontId="10"/>
  </si>
  <si>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0"/>
  </si>
  <si>
    <r>
      <rPr>
        <b/>
        <sz val="13"/>
        <rFont val="ＭＳ 明朝"/>
        <family val="1"/>
        <charset val="128"/>
      </rPr>
      <t>【日本国土調査測量協会の書籍をご注文のお客様へ】</t>
    </r>
    <r>
      <rPr>
        <sz val="11"/>
        <rFont val="ＭＳ 明朝"/>
        <family val="1"/>
        <charset val="128"/>
      </rPr>
      <t xml:space="preserve">
</t>
    </r>
    <r>
      <rPr>
        <b/>
        <sz val="11"/>
        <color rgb="FFFF0000"/>
        <rFont val="ＭＳ 明朝"/>
        <family val="1"/>
        <charset val="128"/>
      </rPr>
      <t xml:space="preserve">一般社団法人日本国土調査測量協会から書籍及び代金請求書が送付されます。
</t>
    </r>
    <r>
      <rPr>
        <b/>
        <u val="double"/>
        <sz val="11"/>
        <rFont val="ＭＳ 明朝"/>
        <family val="1"/>
        <charset val="128"/>
      </rPr>
      <t>代金振込先が当協会と異なりますので、ご留意ください。</t>
    </r>
    <rPh sb="1" eb="3">
      <t>ニホン</t>
    </rPh>
    <rPh sb="80" eb="82">
      <t>リュウイ</t>
    </rPh>
    <phoneticPr fontId="10"/>
  </si>
  <si>
    <t>以 上</t>
    <rPh sb="0" eb="1">
      <t>イ</t>
    </rPh>
    <rPh sb="2" eb="3">
      <t>ウエ</t>
    </rPh>
    <phoneticPr fontId="10"/>
  </si>
  <si>
    <t>書籍送付のご案内</t>
    <rPh sb="0" eb="2">
      <t>ショセキ</t>
    </rPh>
    <rPh sb="2" eb="4">
      <t>ソウフ</t>
    </rPh>
    <rPh sb="6" eb="8">
      <t>アンナイ</t>
    </rPh>
    <phoneticPr fontId="10"/>
  </si>
  <si>
    <t>拝啓　時下ますますご清栄のこととお慶び申し上げます。
この度は書籍の御注文をいただき、誠にありがとうございます。 
ご入金確認できましたので下記の通り書類を送付いたしますので
ご査収のほどよろしくお願い申し上げます。</t>
    <rPh sb="0" eb="2">
      <t>ハイケイ</t>
    </rPh>
    <rPh sb="3" eb="5">
      <t>ジカ</t>
    </rPh>
    <rPh sb="10" eb="12">
      <t>セイエイ</t>
    </rPh>
    <rPh sb="17" eb="18">
      <t>ヨロコ</t>
    </rPh>
    <rPh sb="19" eb="20">
      <t>モウ</t>
    </rPh>
    <rPh sb="21" eb="22">
      <t>ア</t>
    </rPh>
    <phoneticPr fontId="10"/>
  </si>
  <si>
    <t>書 籍 名</t>
    <rPh sb="0" eb="1">
      <t>ショ</t>
    </rPh>
    <rPh sb="2" eb="3">
      <t>セキ</t>
    </rPh>
    <rPh sb="4" eb="5">
      <t>ナ</t>
    </rPh>
    <phoneticPr fontId="10"/>
  </si>
  <si>
    <t>様</t>
    <rPh sb="0" eb="1">
      <t>サマ</t>
    </rPh>
    <phoneticPr fontId="10"/>
  </si>
  <si>
    <t>御中</t>
    <rPh sb="0" eb="2">
      <t>オンチュウ</t>
    </rPh>
    <phoneticPr fontId="10"/>
  </si>
  <si>
    <t>書類送付のご案内</t>
    <rPh sb="0" eb="2">
      <t>ショルイ</t>
    </rPh>
    <rPh sb="2" eb="4">
      <t>ソウフ</t>
    </rPh>
    <rPh sb="6" eb="8">
      <t>アンナイ</t>
    </rPh>
    <phoneticPr fontId="10"/>
  </si>
  <si>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0"/>
  </si>
  <si>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0"/>
  </si>
  <si>
    <t>敬具</t>
    <rPh sb="0" eb="2">
      <t>ケイグ</t>
    </rPh>
    <phoneticPr fontId="10"/>
  </si>
  <si>
    <t>記</t>
    <phoneticPr fontId="10"/>
  </si>
  <si>
    <t>領収書</t>
    <rPh sb="0" eb="3">
      <t>リョウシュウショ</t>
    </rPh>
    <phoneticPr fontId="10"/>
  </si>
  <si>
    <t>1部</t>
    <rPh sb="1" eb="2">
      <t>ブ</t>
    </rPh>
    <phoneticPr fontId="10"/>
  </si>
  <si>
    <t>← 送付する書類に合わせて変更してください</t>
    <rPh sb="2" eb="4">
      <t>ソウフ</t>
    </rPh>
    <rPh sb="6" eb="8">
      <t>ショルイ</t>
    </rPh>
    <rPh sb="9" eb="10">
      <t>ア</t>
    </rPh>
    <rPh sb="13" eb="15">
      <t>ヘンコウ</t>
    </rPh>
    <phoneticPr fontId="10"/>
  </si>
  <si>
    <t>請求書類</t>
    <rPh sb="0" eb="4">
      <t>セイキュウショルイ</t>
    </rPh>
    <phoneticPr fontId="10"/>
  </si>
  <si>
    <t>１式</t>
    <rPh sb="1" eb="2">
      <t>シキ</t>
    </rPh>
    <phoneticPr fontId="10"/>
  </si>
  <si>
    <t>以上</t>
    <rPh sb="0" eb="2">
      <t>イジョウ</t>
    </rPh>
    <phoneticPr fontId="10"/>
  </si>
  <si>
    <t>欠品</t>
    <rPh sb="0" eb="2">
      <t>ケッピン</t>
    </rPh>
    <phoneticPr fontId="10"/>
  </si>
  <si>
    <t>地籍調査事業費積算基準書（２０２６年度版）</t>
    <rPh sb="2" eb="4">
      <t>チョウサ</t>
    </rPh>
    <rPh sb="4" eb="7">
      <t>ジギョウヒ</t>
    </rPh>
    <rPh sb="7" eb="9">
      <t>セキサン</t>
    </rPh>
    <rPh sb="9" eb="12">
      <t>キジュンショ</t>
    </rPh>
    <rPh sb="17" eb="19">
      <t>ネンド</t>
    </rPh>
    <rPh sb="19" eb="20">
      <t>バン</t>
    </rPh>
    <phoneticPr fontId="7"/>
  </si>
  <si>
    <t>積算基準書
2026
会員</t>
    <rPh sb="0" eb="2">
      <t>セキサン</t>
    </rPh>
    <rPh sb="2" eb="4">
      <t>キジュン</t>
    </rPh>
    <rPh sb="4" eb="5">
      <t>ショ</t>
    </rPh>
    <rPh sb="11" eb="13">
      <t>カイイン</t>
    </rPh>
    <phoneticPr fontId="4"/>
  </si>
  <si>
    <t>積算基準書
2026
非会員</t>
    <rPh sb="0" eb="2">
      <t>セキサン</t>
    </rPh>
    <rPh sb="2" eb="4">
      <t>キジュン</t>
    </rPh>
    <rPh sb="4" eb="5">
      <t>ショ</t>
    </rPh>
    <phoneticPr fontId="4"/>
  </si>
  <si>
    <t>地籍測量及び地積測定における作業の記録及び成果の記載例〈地上法版〉令和8年5月</t>
    <rPh sb="33" eb="35">
      <t>レイワ</t>
    </rPh>
    <rPh sb="36" eb="37">
      <t>ネン</t>
    </rPh>
    <rPh sb="38" eb="39">
      <t>ガツ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</si>
</sst>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yyyy&quot;年&quot;m&quot;月&quot;d&quot;日&quot;;@"/>
    <numFmt numFmtId="177" formatCode="#,##0_);[Red]\(#,##0\)"/>
    <numFmt numFmtId="178" formatCode="#,##0_ "/>
    <numFmt numFmtId="179" formatCode="#,##0.0_);[Red]\(#,##0.0\)"/>
    <numFmt numFmtId="180" formatCode="#"/>
    <numFmt numFmtId="181" formatCode="m/d;@"/>
    <numFmt numFmtId="182" formatCode="&quot;¥&quot;#,##0_);[Red]\(&quot;¥&quot;#,##0\)"/>
    <numFmt numFmtId="183" formatCode="[$-F800]dddd\,\ mmmm\ dd\,\ yyyy"/>
  </numFmts>
  <fonts count="104">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b/>
      <sz val="20"/>
      <color theme="1"/>
      <name val="ＭＳ ゴシック"/>
      <family val="3"/>
      <charset val="128"/>
    </font>
    <font>
      <b/>
      <sz val="20"/>
      <color rgb="FFFF0000"/>
      <name val="ＭＳ ゴシック"/>
      <family val="3"/>
      <charset val="128"/>
    </font>
    <font>
      <b/>
      <sz val="26"/>
      <color rgb="FFFF0000"/>
      <name val="ＭＳ ゴシック"/>
      <family val="3"/>
      <charset val="128"/>
    </font>
    <font>
      <sz val="6"/>
      <name val="游ゴシック"/>
      <family val="2"/>
      <charset val="128"/>
      <scheme val="minor"/>
    </font>
    <font>
      <sz val="11"/>
      <color theme="1"/>
      <name val="ＭＳ ゴシック"/>
      <family val="3"/>
      <charset val="128"/>
    </font>
    <font>
      <b/>
      <sz val="11"/>
      <color theme="1"/>
      <name val="ＭＳ ゴシック"/>
      <family val="3"/>
      <charset val="128"/>
    </font>
    <font>
      <sz val="6"/>
      <name val="ＭＳ Ｐゴシック"/>
      <family val="3"/>
      <charset val="128"/>
    </font>
    <font>
      <b/>
      <sz val="9"/>
      <color theme="1"/>
      <name val="ＭＳ ゴシック"/>
      <family val="3"/>
      <charset val="128"/>
    </font>
    <font>
      <sz val="10"/>
      <color theme="1"/>
      <name val="ＭＳ ゴシック"/>
      <family val="3"/>
      <charset val="128"/>
    </font>
    <font>
      <strike/>
      <sz val="10"/>
      <color theme="1"/>
      <name val="ＭＳ ゴシック"/>
      <family val="3"/>
      <charset val="128"/>
    </font>
    <font>
      <u/>
      <sz val="11"/>
      <color theme="10"/>
      <name val="ＭＳ Ｐゴシック"/>
      <family val="3"/>
      <charset val="128"/>
    </font>
    <font>
      <b/>
      <sz val="12"/>
      <color theme="1"/>
      <name val="ＭＳ ゴシック"/>
      <family val="3"/>
      <charset val="128"/>
    </font>
    <font>
      <b/>
      <u/>
      <sz val="16"/>
      <color theme="10"/>
      <name val="ＭＳ Ｐゴシック"/>
      <family val="3"/>
      <charset val="128"/>
    </font>
    <font>
      <b/>
      <sz val="14"/>
      <color theme="1"/>
      <name val="ＭＳ ゴシック"/>
      <family val="3"/>
      <charset val="128"/>
    </font>
    <font>
      <sz val="14"/>
      <color rgb="FFFF0000"/>
      <name val="ＭＳ ゴシック"/>
      <family val="3"/>
      <charset val="128"/>
    </font>
    <font>
      <b/>
      <sz val="11"/>
      <color rgb="FFFF0000"/>
      <name val="ＭＳ ゴシック"/>
      <family val="3"/>
      <charset val="128"/>
    </font>
    <font>
      <b/>
      <sz val="10.5"/>
      <color theme="1"/>
      <name val="ＭＳ ゴシック"/>
      <family val="3"/>
      <charset val="128"/>
    </font>
    <font>
      <sz val="11"/>
      <name val="ＭＳ Ｐゴシック"/>
      <family val="3"/>
      <charset val="128"/>
    </font>
    <font>
      <b/>
      <sz val="11"/>
      <name val="ＭＳ ゴシック"/>
      <family val="3"/>
      <charset val="128"/>
    </font>
    <font>
      <b/>
      <sz val="13"/>
      <name val="ＭＳ ゴシック"/>
      <family val="3"/>
      <charset val="128"/>
    </font>
    <font>
      <b/>
      <u val="double"/>
      <sz val="11"/>
      <name val="ＭＳ ゴシック"/>
      <family val="3"/>
      <charset val="128"/>
    </font>
    <font>
      <sz val="11"/>
      <name val="ＭＳ ゴシック"/>
      <family val="3"/>
      <charset val="128"/>
    </font>
    <font>
      <b/>
      <sz val="20"/>
      <color theme="1"/>
      <name val="ＭＳ Ｐゴシック"/>
      <family val="3"/>
      <charset val="128"/>
    </font>
    <font>
      <b/>
      <sz val="20"/>
      <color rgb="FF00B050"/>
      <name val="ＭＳ Ｐゴシック"/>
      <family val="3"/>
      <charset val="128"/>
    </font>
    <font>
      <b/>
      <sz val="25"/>
      <color rgb="FF00B050"/>
      <name val="ＭＳ Ｐゴシック"/>
      <family val="3"/>
      <charset val="128"/>
    </font>
    <font>
      <sz val="11"/>
      <color theme="1"/>
      <name val="ＭＳ Ｐゴシック"/>
      <family val="3"/>
      <charset val="128"/>
    </font>
    <font>
      <b/>
      <sz val="11"/>
      <color theme="1"/>
      <name val="ＭＳ Ｐゴシック"/>
      <family val="3"/>
      <charset val="128"/>
    </font>
    <font>
      <b/>
      <sz val="1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b/>
      <sz val="9"/>
      <name val="ＭＳ Ｐゴシック"/>
      <family val="3"/>
      <charset val="128"/>
    </font>
    <font>
      <sz val="11"/>
      <color theme="1"/>
      <name val="游ゴシック"/>
      <family val="3"/>
      <charset val="128"/>
      <scheme val="minor"/>
    </font>
    <font>
      <sz val="10"/>
      <color theme="1"/>
      <name val="ＭＳ Ｐゴシック"/>
      <family val="3"/>
      <charset val="128"/>
    </font>
    <font>
      <b/>
      <sz val="11"/>
      <color theme="1"/>
      <name val="游ゴシック"/>
      <family val="3"/>
      <charset val="128"/>
      <scheme val="minor"/>
    </font>
    <font>
      <b/>
      <sz val="11"/>
      <color rgb="FFFF0000"/>
      <name val="ＭＳ Ｐゴシック"/>
      <family val="3"/>
      <charset val="128"/>
    </font>
    <font>
      <sz val="10"/>
      <color theme="1"/>
      <name val="游ゴシック"/>
      <family val="3"/>
      <charset val="128"/>
      <scheme val="minor"/>
    </font>
    <font>
      <sz val="11"/>
      <color rgb="FFFF0000"/>
      <name val="ＭＳ Ｐゴシック"/>
      <family val="3"/>
      <charset val="128"/>
    </font>
    <font>
      <b/>
      <sz val="10"/>
      <color theme="1"/>
      <name val="游ゴシック"/>
      <family val="3"/>
      <charset val="128"/>
      <scheme val="minor"/>
    </font>
    <font>
      <b/>
      <sz val="11"/>
      <color rgb="FF0070C0"/>
      <name val="游ゴシック"/>
      <family val="3"/>
      <charset val="128"/>
      <scheme val="minor"/>
    </font>
    <font>
      <b/>
      <sz val="16"/>
      <color theme="1"/>
      <name val="ＭＳ Ｐゴシック"/>
      <family val="3"/>
      <charset val="128"/>
    </font>
    <font>
      <sz val="11"/>
      <color rgb="FFFF99CC"/>
      <name val="ＭＳ Ｐゴシック"/>
      <family val="3"/>
      <charset val="128"/>
    </font>
    <font>
      <b/>
      <sz val="12"/>
      <color rgb="FFFF0000"/>
      <name val="ＭＳ Ｐゴシック"/>
      <family val="3"/>
      <charset val="128"/>
    </font>
    <font>
      <b/>
      <sz val="11"/>
      <color rgb="FFFF0000"/>
      <name val="游ゴシック"/>
      <family val="3"/>
      <charset val="128"/>
      <scheme val="minor"/>
    </font>
    <font>
      <b/>
      <sz val="11"/>
      <color theme="0"/>
      <name val="游ゴシック"/>
      <family val="3"/>
      <charset val="128"/>
      <scheme val="minor"/>
    </font>
    <font>
      <b/>
      <sz val="20"/>
      <color rgb="FFFF0000"/>
      <name val="ＭＳ Ｐゴシック"/>
      <family val="3"/>
      <charset val="128"/>
    </font>
    <font>
      <b/>
      <sz val="6"/>
      <color theme="1"/>
      <name val="ＭＳ Ｐゴシック"/>
      <family val="3"/>
      <charset val="128"/>
    </font>
    <font>
      <sz val="6"/>
      <color theme="1"/>
      <name val="ＭＳ Ｐゴシック"/>
      <family val="3"/>
      <charset val="128"/>
    </font>
    <font>
      <sz val="11"/>
      <name val="游ゴシック"/>
      <family val="3"/>
      <charset val="128"/>
      <scheme val="minor"/>
    </font>
    <font>
      <b/>
      <sz val="18"/>
      <color rgb="FFFF0000"/>
      <name val="ＭＳ Ｐゴシック"/>
      <family val="3"/>
      <charset val="128"/>
    </font>
    <font>
      <b/>
      <sz val="11"/>
      <name val="游ゴシック"/>
      <family val="3"/>
      <charset val="128"/>
      <scheme val="minor"/>
    </font>
    <font>
      <sz val="14"/>
      <color rgb="FFFF0000"/>
      <name val="ＭＳ Ｐゴシック"/>
      <family val="3"/>
      <charset val="128"/>
    </font>
    <font>
      <sz val="12"/>
      <name val="ＭＳ Ｐゴシック"/>
      <family val="3"/>
      <charset val="128"/>
    </font>
    <font>
      <sz val="10"/>
      <name val="ＭＳ Ｐゴシック"/>
      <family val="3"/>
      <charset val="128"/>
    </font>
    <font>
      <sz val="8"/>
      <name val="ＭＳ Ｐゴシック"/>
      <family val="3"/>
      <charset val="128"/>
    </font>
    <font>
      <sz val="9"/>
      <name val="Meiryo UI"/>
      <family val="3"/>
      <charset val="128"/>
    </font>
    <font>
      <sz val="8.5"/>
      <name val="Meiryo UI"/>
      <family val="3"/>
      <charset val="128"/>
    </font>
    <font>
      <sz val="11"/>
      <name val="ＭＳ 明朝"/>
      <family val="1"/>
      <charset val="128"/>
    </font>
    <font>
      <sz val="9"/>
      <color theme="1"/>
      <name val="Meiryo UI"/>
      <family val="3"/>
      <charset val="128"/>
    </font>
    <font>
      <sz val="12"/>
      <color indexed="8"/>
      <name val="ＭＳ Ｐゴシック"/>
      <family val="3"/>
      <charset val="128"/>
    </font>
    <font>
      <sz val="11"/>
      <color indexed="8"/>
      <name val="ＭＳ Ｐゴシック"/>
      <family val="3"/>
      <charset val="128"/>
    </font>
    <font>
      <b/>
      <sz val="12"/>
      <color theme="1"/>
      <name val="游ゴシック"/>
      <family val="3"/>
      <charset val="128"/>
      <scheme val="minor"/>
    </font>
    <font>
      <b/>
      <sz val="16"/>
      <name val="ＭＳ 明朝"/>
      <family val="1"/>
      <charset val="128"/>
    </font>
    <font>
      <b/>
      <sz val="18"/>
      <name val="ＭＳ 明朝"/>
      <family val="1"/>
      <charset val="128"/>
    </font>
    <font>
      <sz val="14"/>
      <name val="ＭＳ 明朝"/>
      <family val="1"/>
      <charset val="128"/>
    </font>
    <font>
      <b/>
      <sz val="13"/>
      <color theme="1"/>
      <name val="ＭＳ Ｐ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13"/>
      <name val="ＭＳ 明朝"/>
      <family val="1"/>
      <charset val="128"/>
    </font>
    <font>
      <sz val="12"/>
      <name val="ＭＳ 明朝"/>
      <family val="1"/>
      <charset val="128"/>
    </font>
    <font>
      <sz val="12"/>
      <color theme="1"/>
      <name val="ＭＳ Ｐ明朝"/>
      <family val="1"/>
      <charset val="128"/>
    </font>
    <font>
      <b/>
      <sz val="8"/>
      <color theme="1"/>
      <name val="ＭＳ Ｐ明朝"/>
      <family val="1"/>
      <charset val="128"/>
    </font>
    <font>
      <sz val="8"/>
      <color theme="1"/>
      <name val="ＭＳ Ｐ明朝"/>
      <family val="1"/>
      <charset val="128"/>
    </font>
    <font>
      <b/>
      <sz val="11"/>
      <name val="ＭＳ 明朝"/>
      <family val="1"/>
      <charset val="128"/>
    </font>
    <font>
      <b/>
      <sz val="10"/>
      <color rgb="FFFF0000"/>
      <name val="ＭＳ 明朝"/>
      <family val="1"/>
      <charset val="128"/>
    </font>
    <font>
      <b/>
      <sz val="13"/>
      <color theme="1"/>
      <name val="ＭＳ 明朝"/>
      <family val="1"/>
      <charset val="128"/>
    </font>
    <font>
      <sz val="13"/>
      <color theme="1"/>
      <name val="ＭＳ 明朝"/>
      <family val="1"/>
      <charset val="128"/>
    </font>
    <font>
      <sz val="10"/>
      <name val="ＭＳ 明朝"/>
      <family val="1"/>
      <charset val="128"/>
    </font>
    <font>
      <b/>
      <sz val="22"/>
      <name val="ＭＳ 明朝"/>
      <family val="1"/>
      <charset val="128"/>
    </font>
    <font>
      <b/>
      <sz val="11"/>
      <name val="ＭＳ Ｐ明朝"/>
      <family val="1"/>
      <charset val="128"/>
    </font>
    <font>
      <b/>
      <sz val="12"/>
      <color rgb="FFFF0000"/>
      <name val="ＭＳ 明朝"/>
      <family val="1"/>
      <charset val="128"/>
    </font>
    <font>
      <b/>
      <sz val="11"/>
      <color rgb="FFFF0000"/>
      <name val="ＭＳ 明朝"/>
      <family val="1"/>
      <charset val="128"/>
    </font>
    <font>
      <sz val="10"/>
      <name val="Arial Unicode MS"/>
      <family val="3"/>
      <charset val="128"/>
    </font>
    <font>
      <b/>
      <sz val="16"/>
      <color rgb="FFFF0000"/>
      <name val="ＭＳ Ｐ明朝"/>
      <family val="1"/>
      <charset val="128"/>
    </font>
    <font>
      <b/>
      <u/>
      <sz val="24"/>
      <name val="ＭＳ 明朝"/>
      <family val="1"/>
      <charset val="128"/>
    </font>
    <font>
      <sz val="11.5"/>
      <name val="ＭＳ 明朝"/>
      <family val="1"/>
      <charset val="128"/>
    </font>
    <font>
      <b/>
      <sz val="13"/>
      <name val="ＭＳ 明朝"/>
      <family val="1"/>
      <charset val="128"/>
    </font>
    <font>
      <b/>
      <u val="double"/>
      <sz val="11"/>
      <name val="ＭＳ 明朝"/>
      <family val="1"/>
      <charset val="128"/>
    </font>
    <font>
      <sz val="10"/>
      <color theme="1"/>
      <name val="ＭＳ Ｐ明朝"/>
      <family val="1"/>
      <charset val="128"/>
    </font>
    <font>
      <b/>
      <sz val="24"/>
      <name val="ＭＳ 明朝"/>
      <family val="1"/>
      <charset val="128"/>
    </font>
    <font>
      <b/>
      <sz val="26"/>
      <name val="ＭＳ 明朝"/>
      <family val="1"/>
      <charset val="128"/>
    </font>
    <font>
      <sz val="18"/>
      <name val="ＭＳ 明朝"/>
      <family val="1"/>
      <charset val="128"/>
    </font>
    <font>
      <b/>
      <sz val="20"/>
      <name val="ＭＳ 明朝"/>
      <family val="1"/>
      <charset val="128"/>
    </font>
    <font>
      <sz val="14"/>
      <color theme="1"/>
      <name val="ＭＳ Ｐ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s>
  <fills count="17">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99CC"/>
        <bgColor indexed="64"/>
      </patternFill>
    </fill>
    <fill>
      <patternFill patternType="solid">
        <fgColor theme="5" tint="0.79998168889431442"/>
        <bgColor indexed="64"/>
      </patternFill>
    </fill>
    <fill>
      <patternFill patternType="solid">
        <fgColor rgb="FF0070C0"/>
        <bgColor indexed="64"/>
      </patternFill>
    </fill>
    <fill>
      <patternFill patternType="solid">
        <fgColor rgb="FFC00000"/>
        <bgColor indexed="64"/>
      </patternFill>
    </fill>
    <fill>
      <patternFill patternType="solid">
        <fgColor rgb="FFFFC000"/>
        <bgColor indexed="64"/>
      </patternFill>
    </fill>
    <fill>
      <patternFill patternType="solid">
        <fgColor rgb="FFB1FDFB"/>
        <bgColor indexed="64"/>
      </patternFill>
    </fill>
    <fill>
      <patternFill patternType="solid">
        <fgColor indexed="13"/>
        <bgColor indexed="64"/>
      </patternFill>
    </fill>
  </fills>
  <borders count="76">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rgb="FFFF0000"/>
      </left>
      <right style="thick">
        <color rgb="FFFF0000"/>
      </right>
      <top style="medium">
        <color indexed="64"/>
      </top>
      <bottom style="medium">
        <color indexed="64"/>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6">
    <xf numFmtId="0" fontId="0" fillId="0" borderId="0">
      <alignment vertical="center"/>
    </xf>
    <xf numFmtId="38" fontId="21" fillId="0" borderId="0" applyFont="0" applyFill="0" applyBorder="0" applyAlignment="0" applyProtection="0">
      <alignment vertical="center"/>
    </xf>
    <xf numFmtId="0" fontId="14"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pplyNumberFormat="0" applyFill="0" applyBorder="0" applyAlignment="0" applyProtection="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0" fontId="21" fillId="0" borderId="0"/>
    <xf numFmtId="0" fontId="21" fillId="0" borderId="0"/>
  </cellStyleXfs>
  <cellXfs count="560">
    <xf numFmtId="0" fontId="0" fillId="0" borderId="0" xfId="0">
      <alignment vertical="center"/>
    </xf>
    <xf numFmtId="0" fontId="4" fillId="0" borderId="0" xfId="3" applyFont="1" applyAlignment="1">
      <alignment horizontal="center" vertical="center"/>
    </xf>
    <xf numFmtId="0" fontId="8" fillId="0" borderId="0" xfId="3" applyFont="1">
      <alignment vertical="center"/>
    </xf>
    <xf numFmtId="176" fontId="9" fillId="0" borderId="0" xfId="4" applyNumberFormat="1" applyFont="1" applyAlignment="1">
      <alignment horizontal="right" vertical="center"/>
    </xf>
    <xf numFmtId="0" fontId="11" fillId="2" borderId="3" xfId="3" applyFont="1" applyFill="1" applyBorder="1" applyAlignment="1">
      <alignment horizontal="center" vertical="center" wrapText="1"/>
    </xf>
    <xf numFmtId="0" fontId="9" fillId="2" borderId="3" xfId="3" applyFont="1" applyFill="1" applyBorder="1" applyAlignment="1">
      <alignment horizontal="center" vertical="center"/>
    </xf>
    <xf numFmtId="3" fontId="8" fillId="0" borderId="6" xfId="3" applyNumberFormat="1" applyFont="1" applyBorder="1" applyAlignment="1">
      <alignment horizontal="right" vertical="center"/>
    </xf>
    <xf numFmtId="0" fontId="8" fillId="0" borderId="6" xfId="3" applyFont="1" applyBorder="1" applyProtection="1">
      <alignment vertical="center"/>
      <protection locked="0"/>
    </xf>
    <xf numFmtId="3" fontId="8" fillId="0" borderId="6" xfId="4" applyNumberFormat="1" applyFont="1" applyBorder="1" applyAlignment="1">
      <alignment horizontal="right" vertical="center"/>
    </xf>
    <xf numFmtId="0" fontId="8" fillId="0" borderId="6" xfId="3" applyFont="1" applyBorder="1" applyAlignment="1">
      <alignment horizontal="right" vertical="center"/>
    </xf>
    <xf numFmtId="0" fontId="8" fillId="0" borderId="9" xfId="3" applyFont="1" applyBorder="1" applyAlignment="1">
      <alignment horizontal="right" vertical="center"/>
    </xf>
    <xf numFmtId="0" fontId="8" fillId="0" borderId="9" xfId="3" applyFont="1" applyBorder="1" applyProtection="1">
      <alignment vertical="center"/>
      <protection locked="0"/>
    </xf>
    <xf numFmtId="3" fontId="8" fillId="0" borderId="9" xfId="3" applyNumberFormat="1" applyFont="1" applyBorder="1" applyAlignment="1">
      <alignment horizontal="right" vertical="center"/>
    </xf>
    <xf numFmtId="0" fontId="9" fillId="2" borderId="3" xfId="5" applyFont="1" applyFill="1" applyBorder="1" applyAlignment="1">
      <alignment horizontal="center" vertical="center"/>
    </xf>
    <xf numFmtId="0" fontId="8" fillId="4" borderId="24" xfId="5" applyFont="1" applyFill="1" applyBorder="1">
      <alignment vertical="center"/>
    </xf>
    <xf numFmtId="0" fontId="8" fillId="4" borderId="12" xfId="5" applyFont="1" applyFill="1" applyBorder="1">
      <alignment vertical="center"/>
    </xf>
    <xf numFmtId="0" fontId="8" fillId="4" borderId="13" xfId="5" applyFont="1" applyFill="1" applyBorder="1">
      <alignment vertical="center"/>
    </xf>
    <xf numFmtId="0" fontId="9" fillId="2" borderId="6" xfId="5" applyFont="1" applyFill="1" applyBorder="1" applyAlignment="1">
      <alignment horizontal="center" vertical="center"/>
    </xf>
    <xf numFmtId="0" fontId="8" fillId="4" borderId="6" xfId="5" applyFont="1" applyFill="1" applyBorder="1" applyAlignment="1">
      <alignment horizontal="left" vertical="center"/>
    </xf>
    <xf numFmtId="0" fontId="8" fillId="4" borderId="6" xfId="5" applyFont="1" applyFill="1" applyBorder="1" applyAlignment="1">
      <alignment horizontal="right" vertical="center"/>
    </xf>
    <xf numFmtId="0" fontId="9" fillId="0" borderId="0" xfId="3" applyFont="1">
      <alignment vertical="center"/>
    </xf>
    <xf numFmtId="0" fontId="9" fillId="0" borderId="0" xfId="4" applyFont="1">
      <alignment vertical="center"/>
    </xf>
    <xf numFmtId="0" fontId="15" fillId="0" borderId="0" xfId="4" applyFont="1" applyAlignment="1">
      <alignment horizontal="right" vertical="center"/>
    </xf>
    <xf numFmtId="0" fontId="16" fillId="0" borderId="0" xfId="2" applyFont="1" applyAlignment="1">
      <alignment vertical="center"/>
    </xf>
    <xf numFmtId="0" fontId="17" fillId="0" borderId="0" xfId="4" applyFont="1">
      <alignment vertical="center"/>
    </xf>
    <xf numFmtId="0" fontId="18" fillId="5" borderId="0" xfId="4" applyFont="1" applyFill="1">
      <alignment vertical="center"/>
    </xf>
    <xf numFmtId="0" fontId="17" fillId="5" borderId="0" xfId="4" applyFont="1" applyFill="1">
      <alignment vertical="center"/>
    </xf>
    <xf numFmtId="0" fontId="17" fillId="0" borderId="0" xfId="3" applyFont="1">
      <alignment vertical="center"/>
    </xf>
    <xf numFmtId="0" fontId="19" fillId="0" borderId="0" xfId="3" applyFont="1">
      <alignment vertical="center"/>
    </xf>
    <xf numFmtId="0" fontId="20" fillId="0" borderId="0" xfId="3" applyFont="1">
      <alignment vertical="center"/>
    </xf>
    <xf numFmtId="0" fontId="22" fillId="0" borderId="0" xfId="0" applyFont="1" applyAlignment="1">
      <alignment horizontal="left" vertical="center" wrapText="1"/>
    </xf>
    <xf numFmtId="0" fontId="25" fillId="0" borderId="0" xfId="0" applyFont="1" applyAlignment="1">
      <alignment vertical="center" wrapText="1"/>
    </xf>
    <xf numFmtId="0" fontId="25" fillId="0" borderId="0" xfId="0" applyFo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26" fillId="0" borderId="0" xfId="6" applyFont="1" applyAlignment="1" applyProtection="1">
      <alignment horizontal="center" vertical="center"/>
      <protection hidden="1"/>
    </xf>
    <xf numFmtId="0" fontId="29" fillId="0" borderId="0" xfId="6" applyFont="1" applyProtection="1">
      <alignment vertical="center"/>
      <protection hidden="1"/>
    </xf>
    <xf numFmtId="0" fontId="30" fillId="0" borderId="0" xfId="6" applyFont="1" applyProtection="1">
      <alignment vertical="center"/>
      <protection hidden="1"/>
    </xf>
    <xf numFmtId="0" fontId="21" fillId="0" borderId="0" xfId="6" applyFont="1" applyProtection="1">
      <alignment vertical="center"/>
      <protection hidden="1"/>
    </xf>
    <xf numFmtId="0" fontId="29" fillId="0" borderId="0" xfId="6" applyFont="1">
      <alignment vertical="center"/>
    </xf>
    <xf numFmtId="0" fontId="1" fillId="0" borderId="0" xfId="6">
      <alignment vertical="center"/>
    </xf>
    <xf numFmtId="49" fontId="32" fillId="0" borderId="32" xfId="6" applyNumberFormat="1" applyFont="1" applyBorder="1" applyAlignment="1" applyProtection="1">
      <alignment horizontal="center" vertical="center"/>
      <protection locked="0"/>
    </xf>
    <xf numFmtId="176" fontId="30" fillId="0" borderId="0" xfId="7" applyNumberFormat="1" applyFont="1" applyAlignment="1" applyProtection="1">
      <alignment horizontal="right" vertical="center"/>
      <protection hidden="1"/>
    </xf>
    <xf numFmtId="0" fontId="34" fillId="6" borderId="3" xfId="6" applyFont="1" applyFill="1" applyBorder="1" applyAlignment="1" applyProtection="1">
      <alignment horizontal="center" vertical="center" wrapText="1"/>
      <protection hidden="1"/>
    </xf>
    <xf numFmtId="0" fontId="30" fillId="6" borderId="3" xfId="6" applyFont="1" applyFill="1" applyBorder="1" applyAlignment="1" applyProtection="1">
      <alignment horizontal="center" vertical="center"/>
      <protection hidden="1"/>
    </xf>
    <xf numFmtId="0" fontId="30" fillId="0" borderId="0" xfId="6" applyFont="1" applyAlignment="1" applyProtection="1">
      <alignment horizontal="center" vertical="center"/>
      <protection hidden="1"/>
    </xf>
    <xf numFmtId="0" fontId="34" fillId="6" borderId="6" xfId="6" applyFont="1" applyFill="1" applyBorder="1" applyAlignment="1" applyProtection="1">
      <alignment horizontal="center" vertical="center" wrapText="1"/>
      <protection hidden="1"/>
    </xf>
    <xf numFmtId="0" fontId="35" fillId="0" borderId="0" xfId="6" applyFont="1" applyProtection="1">
      <alignment vertical="center"/>
      <protection hidden="1"/>
    </xf>
    <xf numFmtId="0" fontId="34" fillId="7" borderId="6" xfId="6" applyFont="1" applyFill="1" applyBorder="1" applyAlignment="1" applyProtection="1">
      <alignment horizontal="center" vertical="center" wrapText="1"/>
      <protection hidden="1"/>
    </xf>
    <xf numFmtId="0" fontId="34" fillId="8" borderId="6" xfId="6" applyFont="1" applyFill="1" applyBorder="1" applyAlignment="1" applyProtection="1">
      <alignment horizontal="center" vertical="center" wrapText="1"/>
      <protection hidden="1"/>
    </xf>
    <xf numFmtId="0" fontId="34" fillId="0" borderId="0" xfId="6" applyFont="1" applyProtection="1">
      <alignment vertical="center"/>
      <protection hidden="1"/>
    </xf>
    <xf numFmtId="0" fontId="36" fillId="6" borderId="0" xfId="8" applyFont="1" applyFill="1" applyProtection="1">
      <alignment vertical="center"/>
      <protection hidden="1"/>
    </xf>
    <xf numFmtId="0" fontId="34" fillId="0" borderId="0" xfId="6" applyFont="1" applyAlignment="1" applyProtection="1">
      <alignment horizontal="center" vertical="center" wrapText="1"/>
      <protection hidden="1"/>
    </xf>
    <xf numFmtId="0" fontId="34" fillId="0" borderId="0" xfId="6" applyFont="1" applyAlignment="1" applyProtection="1">
      <alignment horizontal="center" vertical="center"/>
      <protection hidden="1"/>
    </xf>
    <xf numFmtId="177" fontId="29" fillId="0" borderId="6" xfId="6" applyNumberFormat="1" applyFont="1" applyBorder="1" applyAlignment="1" applyProtection="1">
      <alignment horizontal="right" vertical="center"/>
      <protection hidden="1"/>
    </xf>
    <xf numFmtId="0" fontId="29" fillId="0" borderId="6" xfId="6" applyFont="1" applyBorder="1" applyAlignment="1" applyProtection="1">
      <alignment horizontal="center" vertical="center"/>
      <protection hidden="1"/>
    </xf>
    <xf numFmtId="178" fontId="30" fillId="0" borderId="6" xfId="6" applyNumberFormat="1" applyFont="1" applyBorder="1" applyProtection="1">
      <alignment vertical="center"/>
      <protection hidden="1"/>
    </xf>
    <xf numFmtId="177" fontId="30" fillId="7" borderId="6" xfId="6" applyNumberFormat="1" applyFont="1" applyFill="1" applyBorder="1" applyProtection="1">
      <alignment vertical="center"/>
      <protection hidden="1"/>
    </xf>
    <xf numFmtId="177" fontId="30" fillId="0" borderId="6" xfId="6" applyNumberFormat="1" applyFont="1" applyBorder="1" applyProtection="1">
      <alignment vertical="center"/>
      <protection hidden="1"/>
    </xf>
    <xf numFmtId="177" fontId="30" fillId="8" borderId="6" xfId="6" applyNumberFormat="1" applyFont="1" applyFill="1" applyBorder="1" applyProtection="1">
      <alignment vertical="center"/>
      <protection hidden="1"/>
    </xf>
    <xf numFmtId="0" fontId="0" fillId="0" borderId="0" xfId="0" applyProtection="1">
      <alignment vertical="center"/>
      <protection hidden="1"/>
    </xf>
    <xf numFmtId="0" fontId="36" fillId="0" borderId="0" xfId="8" applyFont="1" applyProtection="1">
      <alignment vertical="center"/>
      <protection hidden="1"/>
    </xf>
    <xf numFmtId="3" fontId="8" fillId="0" borderId="6" xfId="7" applyNumberFormat="1" applyFont="1" applyBorder="1" applyAlignment="1" applyProtection="1">
      <alignment horizontal="right" vertical="center"/>
      <protection hidden="1"/>
    </xf>
    <xf numFmtId="179" fontId="38" fillId="7" borderId="6" xfId="6" applyNumberFormat="1" applyFont="1" applyFill="1" applyBorder="1" applyProtection="1">
      <alignment vertical="center"/>
      <protection hidden="1"/>
    </xf>
    <xf numFmtId="177" fontId="29" fillId="0" borderId="9" xfId="6" applyNumberFormat="1" applyFont="1" applyBorder="1" applyAlignment="1" applyProtection="1">
      <alignment horizontal="right" vertical="center"/>
      <protection hidden="1"/>
    </xf>
    <xf numFmtId="177" fontId="30" fillId="9" borderId="6" xfId="6" applyNumberFormat="1" applyFont="1" applyFill="1" applyBorder="1" applyProtection="1">
      <alignment vertical="center"/>
      <protection hidden="1"/>
    </xf>
    <xf numFmtId="0" fontId="33" fillId="6" borderId="12" xfId="7" applyFont="1" applyFill="1" applyBorder="1" applyAlignment="1" applyProtection="1">
      <alignment vertical="center" wrapText="1"/>
      <protection hidden="1"/>
    </xf>
    <xf numFmtId="0" fontId="29" fillId="6" borderId="12" xfId="6" applyFont="1" applyFill="1" applyBorder="1" applyAlignment="1" applyProtection="1">
      <alignment vertical="center" wrapText="1"/>
      <protection hidden="1"/>
    </xf>
    <xf numFmtId="0" fontId="29" fillId="6" borderId="13" xfId="6" applyFont="1" applyFill="1" applyBorder="1" applyAlignment="1" applyProtection="1">
      <alignment vertical="center" wrapText="1"/>
      <protection hidden="1"/>
    </xf>
    <xf numFmtId="178" fontId="30" fillId="6" borderId="6" xfId="6" applyNumberFormat="1" applyFont="1" applyFill="1" applyBorder="1" applyProtection="1">
      <alignment vertical="center"/>
      <protection hidden="1"/>
    </xf>
    <xf numFmtId="177" fontId="30" fillId="6" borderId="6" xfId="6" applyNumberFormat="1" applyFont="1" applyFill="1" applyBorder="1" applyProtection="1">
      <alignment vertical="center"/>
      <protection hidden="1"/>
    </xf>
    <xf numFmtId="177" fontId="29" fillId="0" borderId="6" xfId="7" applyNumberFormat="1" applyFont="1" applyBorder="1" applyAlignment="1" applyProtection="1">
      <alignment horizontal="right" vertical="center"/>
      <protection hidden="1"/>
    </xf>
    <xf numFmtId="0" fontId="21" fillId="0" borderId="6" xfId="6" applyFont="1" applyBorder="1" applyAlignment="1" applyProtection="1">
      <alignment horizontal="center" vertical="center"/>
      <protection hidden="1"/>
    </xf>
    <xf numFmtId="0" fontId="33" fillId="0" borderId="0" xfId="6" applyFont="1" applyProtection="1">
      <alignment vertical="center"/>
      <protection hidden="1"/>
    </xf>
    <xf numFmtId="177" fontId="30" fillId="0" borderId="34" xfId="6" applyNumberFormat="1" applyFont="1" applyBorder="1" applyProtection="1">
      <alignment vertical="center"/>
      <protection hidden="1"/>
    </xf>
    <xf numFmtId="0" fontId="33" fillId="6" borderId="12" xfId="7" applyFont="1" applyFill="1" applyBorder="1" applyProtection="1">
      <alignment vertical="center"/>
      <protection hidden="1"/>
    </xf>
    <xf numFmtId="0" fontId="29" fillId="6" borderId="12" xfId="6" applyFont="1" applyFill="1" applyBorder="1" applyProtection="1">
      <alignment vertical="center"/>
      <protection hidden="1"/>
    </xf>
    <xf numFmtId="0" fontId="29" fillId="6" borderId="13" xfId="6" applyFont="1" applyFill="1" applyBorder="1" applyProtection="1">
      <alignment vertical="center"/>
      <protection hidden="1"/>
    </xf>
    <xf numFmtId="0" fontId="3" fillId="0" borderId="0" xfId="9" applyFill="1" applyBorder="1" applyAlignment="1" applyProtection="1">
      <alignment vertical="center"/>
      <protection hidden="1"/>
    </xf>
    <xf numFmtId="0" fontId="41" fillId="0" borderId="6" xfId="6" applyFont="1" applyBorder="1" applyAlignment="1" applyProtection="1">
      <alignment horizontal="center" vertical="center"/>
      <protection hidden="1"/>
    </xf>
    <xf numFmtId="178" fontId="30" fillId="0" borderId="34" xfId="6" applyNumberFormat="1" applyFont="1" applyBorder="1" applyProtection="1">
      <alignment vertical="center"/>
      <protection hidden="1"/>
    </xf>
    <xf numFmtId="0" fontId="42" fillId="0" borderId="0" xfId="6" applyFont="1" applyProtection="1">
      <alignment vertical="center"/>
      <protection hidden="1"/>
    </xf>
    <xf numFmtId="177" fontId="29" fillId="0" borderId="33" xfId="7" applyNumberFormat="1" applyFont="1" applyBorder="1" applyAlignment="1" applyProtection="1">
      <alignment horizontal="right" vertical="center"/>
      <protection hidden="1"/>
    </xf>
    <xf numFmtId="0" fontId="41" fillId="0" borderId="33" xfId="6" applyFont="1" applyBorder="1" applyAlignment="1" applyProtection="1">
      <alignment horizontal="center" vertical="center"/>
      <protection hidden="1"/>
    </xf>
    <xf numFmtId="178" fontId="30" fillId="0" borderId="33" xfId="6" applyNumberFormat="1" applyFont="1" applyBorder="1" applyProtection="1">
      <alignment vertical="center"/>
      <protection hidden="1"/>
    </xf>
    <xf numFmtId="177" fontId="30" fillId="7" borderId="33" xfId="6" applyNumberFormat="1" applyFont="1" applyFill="1" applyBorder="1" applyProtection="1">
      <alignment vertical="center"/>
      <protection hidden="1"/>
    </xf>
    <xf numFmtId="177" fontId="30" fillId="8" borderId="33" xfId="6" applyNumberFormat="1" applyFont="1" applyFill="1" applyBorder="1" applyProtection="1">
      <alignment vertical="center"/>
      <protection hidden="1"/>
    </xf>
    <xf numFmtId="0" fontId="43" fillId="0" borderId="0" xfId="6" applyFont="1" applyAlignment="1" applyProtection="1">
      <alignment vertical="center" shrinkToFit="1"/>
      <protection hidden="1"/>
    </xf>
    <xf numFmtId="0" fontId="44" fillId="0" borderId="40" xfId="10" applyFont="1" applyBorder="1" applyAlignment="1" applyProtection="1">
      <alignment horizontal="center" vertical="center"/>
      <protection locked="0"/>
    </xf>
    <xf numFmtId="0" fontId="45" fillId="10" borderId="41" xfId="10" applyFont="1" applyFill="1" applyBorder="1" applyAlignment="1" applyProtection="1">
      <alignment horizontal="center" vertical="center"/>
      <protection hidden="1"/>
    </xf>
    <xf numFmtId="0" fontId="30" fillId="6" borderId="44" xfId="6" applyFont="1" applyFill="1" applyBorder="1" applyAlignment="1" applyProtection="1">
      <alignment horizontal="center" vertical="center"/>
      <protection hidden="1"/>
    </xf>
    <xf numFmtId="178" fontId="30" fillId="6" borderId="45" xfId="6" applyNumberFormat="1" applyFont="1" applyFill="1" applyBorder="1" applyProtection="1">
      <alignment vertical="center"/>
      <protection hidden="1"/>
    </xf>
    <xf numFmtId="177" fontId="30" fillId="7" borderId="37" xfId="6" applyNumberFormat="1" applyFont="1" applyFill="1" applyBorder="1" applyAlignment="1" applyProtection="1">
      <alignment vertical="center" wrapText="1"/>
      <protection hidden="1"/>
    </xf>
    <xf numFmtId="177" fontId="30" fillId="0" borderId="39" xfId="6" applyNumberFormat="1" applyFont="1" applyBorder="1" applyAlignment="1" applyProtection="1">
      <alignment horizontal="center" vertical="center"/>
      <protection hidden="1"/>
    </xf>
    <xf numFmtId="177" fontId="30" fillId="8" borderId="46" xfId="6" applyNumberFormat="1" applyFont="1" applyFill="1" applyBorder="1" applyAlignment="1" applyProtection="1">
      <alignment vertical="center" wrapText="1"/>
      <protection hidden="1"/>
    </xf>
    <xf numFmtId="177" fontId="30" fillId="0" borderId="47" xfId="6" applyNumberFormat="1" applyFont="1" applyBorder="1" applyAlignment="1" applyProtection="1">
      <alignment horizontal="center" vertical="center"/>
      <protection hidden="1"/>
    </xf>
    <xf numFmtId="0" fontId="47" fillId="0" borderId="0" xfId="6" applyFont="1" applyAlignment="1" applyProtection="1">
      <alignment vertical="center" shrinkToFit="1"/>
      <protection hidden="1"/>
    </xf>
    <xf numFmtId="0" fontId="44" fillId="0" borderId="0" xfId="10" applyFont="1" applyAlignment="1" applyProtection="1">
      <alignment horizontal="right" vertical="center"/>
      <protection hidden="1"/>
    </xf>
    <xf numFmtId="0" fontId="29" fillId="0" borderId="0" xfId="10" applyFont="1" applyAlignment="1" applyProtection="1">
      <alignment horizontal="center" vertical="center"/>
      <protection hidden="1"/>
    </xf>
    <xf numFmtId="0" fontId="30" fillId="10" borderId="46" xfId="10" applyFont="1" applyFill="1" applyBorder="1" applyAlignment="1" applyProtection="1">
      <alignment horizontal="center" vertical="center"/>
      <protection hidden="1"/>
    </xf>
    <xf numFmtId="178" fontId="30" fillId="0" borderId="47" xfId="10" applyNumberFormat="1" applyFont="1" applyBorder="1" applyAlignment="1" applyProtection="1">
      <alignment horizontal="right" vertical="center"/>
      <protection hidden="1"/>
    </xf>
    <xf numFmtId="0" fontId="30" fillId="5" borderId="48" xfId="6" applyFont="1" applyFill="1" applyBorder="1" applyAlignment="1" applyProtection="1">
      <alignment horizontal="center" vertical="center"/>
      <protection hidden="1"/>
    </xf>
    <xf numFmtId="178" fontId="30" fillId="5" borderId="49" xfId="6" applyNumberFormat="1" applyFont="1" applyFill="1" applyBorder="1" applyProtection="1">
      <alignment vertical="center"/>
      <protection hidden="1"/>
    </xf>
    <xf numFmtId="0" fontId="29" fillId="2"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8" fillId="0" borderId="0" xfId="6" applyFont="1" applyProtection="1">
      <alignment vertical="center"/>
      <protection hidden="1"/>
    </xf>
    <xf numFmtId="0" fontId="33" fillId="0" borderId="0" xfId="6" applyFont="1" applyAlignment="1" applyProtection="1">
      <alignment vertical="center" wrapText="1"/>
      <protection hidden="1"/>
    </xf>
    <xf numFmtId="0" fontId="36" fillId="0" borderId="0" xfId="6" applyFont="1" applyProtection="1">
      <alignment vertical="center"/>
      <protection hidden="1"/>
    </xf>
    <xf numFmtId="0" fontId="48" fillId="12" borderId="6" xfId="6" applyFont="1" applyFill="1" applyBorder="1" applyAlignment="1" applyProtection="1">
      <alignment horizontal="center" vertical="center" shrinkToFit="1"/>
      <protection hidden="1"/>
    </xf>
    <xf numFmtId="6" fontId="43" fillId="0" borderId="6" xfId="6" applyNumberFormat="1" applyFont="1" applyBorder="1" applyAlignment="1" applyProtection="1">
      <alignment horizontal="center" vertical="center"/>
      <protection hidden="1"/>
    </xf>
    <xf numFmtId="0" fontId="48" fillId="13" borderId="6" xfId="6" applyFont="1" applyFill="1" applyBorder="1" applyAlignment="1" applyProtection="1">
      <alignment horizontal="center" vertical="center" shrinkToFit="1"/>
      <protection hidden="1"/>
    </xf>
    <xf numFmtId="6" fontId="47" fillId="0" borderId="6" xfId="6" applyNumberFormat="1" applyFont="1" applyBorder="1" applyAlignment="1" applyProtection="1">
      <alignment horizontal="center" vertical="center"/>
      <protection hidden="1"/>
    </xf>
    <xf numFmtId="0" fontId="50" fillId="0" borderId="0" xfId="6" applyFont="1" applyProtection="1">
      <alignment vertical="center"/>
      <protection hidden="1"/>
    </xf>
    <xf numFmtId="0" fontId="10" fillId="0" borderId="0" xfId="6" applyFont="1" applyProtection="1">
      <alignment vertical="center"/>
      <protection hidden="1"/>
    </xf>
    <xf numFmtId="0" fontId="51" fillId="0" borderId="0" xfId="6" applyFont="1" applyProtection="1">
      <alignment vertical="center"/>
      <protection hidden="1"/>
    </xf>
    <xf numFmtId="180" fontId="21" fillId="0" borderId="0" xfId="6" applyNumberFormat="1" applyFont="1" applyProtection="1">
      <alignment vertical="center"/>
      <protection hidden="1"/>
    </xf>
    <xf numFmtId="0" fontId="52" fillId="5" borderId="29" xfId="1" applyNumberFormat="1" applyFont="1" applyFill="1" applyBorder="1" applyAlignment="1" applyProtection="1">
      <alignment horizontal="center" vertical="center"/>
      <protection hidden="1"/>
    </xf>
    <xf numFmtId="0" fontId="52" fillId="5" borderId="21" xfId="1" applyNumberFormat="1" applyFont="1" applyFill="1" applyBorder="1" applyAlignment="1" applyProtection="1">
      <alignment horizontal="center" vertical="center"/>
      <protection hidden="1"/>
    </xf>
    <xf numFmtId="180" fontId="53" fillId="0" borderId="0" xfId="6" applyNumberFormat="1" applyFont="1" applyProtection="1">
      <alignment vertical="center"/>
      <protection hidden="1"/>
    </xf>
    <xf numFmtId="0" fontId="31" fillId="0" borderId="0" xfId="6" applyFont="1" applyProtection="1">
      <alignment vertical="center"/>
      <protection hidden="1"/>
    </xf>
    <xf numFmtId="0" fontId="21" fillId="0" borderId="0" xfId="12" applyNumberFormat="1" applyFont="1" applyFill="1" applyProtection="1">
      <alignment vertical="center"/>
      <protection hidden="1"/>
    </xf>
    <xf numFmtId="0" fontId="41" fillId="0" borderId="0" xfId="13" applyNumberFormat="1" applyFont="1" applyFill="1" applyAlignment="1" applyProtection="1">
      <alignment horizontal="center" vertical="center"/>
      <protection hidden="1"/>
    </xf>
    <xf numFmtId="0" fontId="21" fillId="0" borderId="0" xfId="13" applyNumberFormat="1" applyFont="1" applyFill="1" applyAlignment="1" applyProtection="1">
      <alignment horizontal="center" vertical="center"/>
      <protection hidden="1"/>
    </xf>
    <xf numFmtId="0" fontId="55" fillId="0" borderId="27" xfId="6" applyFont="1" applyBorder="1" applyProtection="1">
      <alignment vertical="center"/>
      <protection hidden="1"/>
    </xf>
    <xf numFmtId="0" fontId="29" fillId="0" borderId="27" xfId="6" applyFont="1" applyBorder="1" applyProtection="1">
      <alignment vertical="center"/>
      <protection hidden="1"/>
    </xf>
    <xf numFmtId="0" fontId="52" fillId="5" borderId="6" xfId="1" applyNumberFormat="1" applyFont="1" applyFill="1" applyBorder="1" applyAlignment="1" applyProtection="1">
      <alignment horizontal="center" vertical="center"/>
      <protection hidden="1"/>
    </xf>
    <xf numFmtId="0" fontId="52" fillId="3" borderId="6" xfId="1" applyNumberFormat="1" applyFont="1" applyFill="1" applyBorder="1" applyAlignment="1" applyProtection="1">
      <alignment horizontal="center" vertical="center"/>
      <protection hidden="1"/>
    </xf>
    <xf numFmtId="0" fontId="52" fillId="3" borderId="29" xfId="12" applyNumberFormat="1" applyFont="1" applyFill="1" applyBorder="1" applyAlignment="1" applyProtection="1">
      <alignment horizontal="center" vertical="center"/>
      <protection hidden="1"/>
    </xf>
    <xf numFmtId="0" fontId="52" fillId="0" borderId="0" xfId="1" applyNumberFormat="1" applyFont="1" applyFill="1" applyBorder="1" applyAlignment="1" applyProtection="1">
      <alignment horizontal="center" vertical="center"/>
      <protection hidden="1"/>
    </xf>
    <xf numFmtId="0" fontId="52" fillId="0" borderId="0" xfId="12" applyNumberFormat="1" applyFont="1" applyFill="1" applyBorder="1" applyAlignment="1" applyProtection="1">
      <alignment horizontal="center" vertical="center"/>
      <protection hidden="1"/>
    </xf>
    <xf numFmtId="0" fontId="21" fillId="0" borderId="0" xfId="13" applyNumberFormat="1" applyFont="1" applyFill="1" applyBorder="1" applyAlignment="1" applyProtection="1">
      <alignment horizontal="center" vertical="center"/>
      <protection hidden="1"/>
    </xf>
    <xf numFmtId="0" fontId="21" fillId="0" borderId="0" xfId="12" applyNumberFormat="1" applyFont="1" applyFill="1" applyBorder="1" applyProtection="1">
      <alignment vertical="center"/>
      <protection hidden="1"/>
    </xf>
    <xf numFmtId="0" fontId="21" fillId="14" borderId="6"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wrapText="1" shrinkToFit="1"/>
      <protection hidden="1"/>
    </xf>
    <xf numFmtId="0" fontId="52" fillId="14" borderId="6" xfId="13" applyNumberFormat="1" applyFont="1" applyFill="1" applyBorder="1" applyAlignment="1" applyProtection="1">
      <alignment horizontal="center" vertical="center" wrapText="1"/>
      <protection hidden="1"/>
    </xf>
    <xf numFmtId="0" fontId="21" fillId="5" borderId="6" xfId="6" applyFont="1" applyFill="1" applyBorder="1" applyAlignment="1" applyProtection="1">
      <alignment horizontal="center" vertical="center" wrapText="1"/>
      <protection hidden="1"/>
    </xf>
    <xf numFmtId="0" fontId="21" fillId="3" borderId="29" xfId="6" applyFont="1" applyFill="1" applyBorder="1" applyAlignment="1" applyProtection="1">
      <alignment horizontal="center" vertical="center" wrapText="1"/>
      <protection hidden="1"/>
    </xf>
    <xf numFmtId="38" fontId="31" fillId="15" borderId="52" xfId="13" applyFont="1" applyFill="1" applyBorder="1" applyAlignment="1" applyProtection="1">
      <alignment horizontal="center" vertical="center"/>
      <protection hidden="1"/>
    </xf>
    <xf numFmtId="0" fontId="58" fillId="14" borderId="21"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shrinkToFit="1"/>
      <protection hidden="1"/>
    </xf>
    <xf numFmtId="0" fontId="59" fillId="5" borderId="6" xfId="0" applyFont="1" applyFill="1" applyBorder="1" applyAlignment="1" applyProtection="1">
      <alignment horizontal="center" vertical="center" wrapText="1"/>
      <protection hidden="1"/>
    </xf>
    <xf numFmtId="0" fontId="59" fillId="3" borderId="6" xfId="0" applyFont="1" applyFill="1" applyBorder="1" applyAlignment="1" applyProtection="1">
      <alignment horizontal="center" vertical="center" wrapText="1"/>
      <protection hidden="1"/>
    </xf>
    <xf numFmtId="0" fontId="59" fillId="5" borderId="6" xfId="14" applyFont="1" applyFill="1" applyBorder="1" applyAlignment="1" applyProtection="1">
      <alignment horizontal="center" vertical="center" wrapText="1"/>
      <protection hidden="1"/>
    </xf>
    <xf numFmtId="0" fontId="59" fillId="3" borderId="6" xfId="14" applyFont="1" applyFill="1" applyBorder="1" applyAlignment="1" applyProtection="1">
      <alignment horizontal="center" vertical="center" wrapText="1"/>
      <protection hidden="1"/>
    </xf>
    <xf numFmtId="0" fontId="60" fillId="3" borderId="6" xfId="14" applyFont="1" applyFill="1" applyBorder="1" applyAlignment="1" applyProtection="1">
      <alignment horizontal="center" vertical="center" wrapText="1"/>
      <protection hidden="1"/>
    </xf>
    <xf numFmtId="0" fontId="59" fillId="3" borderId="29" xfId="0" applyFont="1" applyFill="1" applyBorder="1" applyAlignment="1" applyProtection="1">
      <alignment horizontal="center" vertical="center" wrapText="1"/>
      <protection hidden="1"/>
    </xf>
    <xf numFmtId="0" fontId="59" fillId="5" borderId="6" xfId="0" applyFont="1" applyFill="1" applyBorder="1" applyAlignment="1">
      <alignment horizontal="center" vertical="top" wrapText="1"/>
    </xf>
    <xf numFmtId="0" fontId="62" fillId="3" borderId="6" xfId="8" applyFont="1" applyFill="1" applyBorder="1" applyAlignment="1" applyProtection="1">
      <alignment horizontal="center" vertical="top" wrapText="1"/>
      <protection hidden="1"/>
    </xf>
    <xf numFmtId="0" fontId="62" fillId="3" borderId="29" xfId="8" applyFont="1" applyFill="1" applyBorder="1" applyAlignment="1" applyProtection="1">
      <alignment horizontal="center" vertical="top" wrapText="1"/>
      <protection hidden="1"/>
    </xf>
    <xf numFmtId="0" fontId="62" fillId="0" borderId="0" xfId="8" applyFont="1" applyAlignment="1" applyProtection="1">
      <alignment horizontal="center" vertical="top" wrapText="1"/>
      <protection hidden="1"/>
    </xf>
    <xf numFmtId="0" fontId="58" fillId="0" borderId="0" xfId="6" applyFont="1" applyAlignment="1" applyProtection="1">
      <alignment horizontal="center" vertical="center" wrapText="1"/>
      <protection hidden="1"/>
    </xf>
    <xf numFmtId="0" fontId="37" fillId="0" borderId="0" xfId="6" applyFont="1" applyAlignment="1" applyProtection="1">
      <alignment horizontal="center" vertical="center" wrapText="1"/>
      <protection hidden="1"/>
    </xf>
    <xf numFmtId="178" fontId="21" fillId="0" borderId="6" xfId="12" applyNumberFormat="1" applyFont="1" applyFill="1" applyBorder="1" applyAlignment="1" applyProtection="1">
      <alignment horizontal="center" vertical="center"/>
      <protection hidden="1"/>
    </xf>
    <xf numFmtId="177" fontId="21" fillId="0" borderId="6" xfId="12" applyNumberFormat="1" applyFont="1" applyFill="1" applyBorder="1" applyProtection="1">
      <alignment vertical="center"/>
      <protection hidden="1"/>
    </xf>
    <xf numFmtId="177" fontId="21" fillId="5" borderId="6" xfId="12" applyNumberFormat="1" applyFont="1" applyFill="1" applyBorder="1" applyAlignment="1" applyProtection="1">
      <alignment vertical="center"/>
      <protection hidden="1"/>
    </xf>
    <xf numFmtId="177" fontId="29" fillId="3" borderId="29" xfId="6" applyNumberFormat="1" applyFont="1" applyFill="1" applyBorder="1" applyAlignment="1" applyProtection="1">
      <alignment horizontal="center" vertical="center"/>
      <protection hidden="1"/>
    </xf>
    <xf numFmtId="177" fontId="31" fillId="15" borderId="53" xfId="12" applyNumberFormat="1" applyFont="1" applyFill="1" applyBorder="1" applyProtection="1">
      <alignment vertical="center"/>
      <protection hidden="1"/>
    </xf>
    <xf numFmtId="181" fontId="29" fillId="0" borderId="21" xfId="6" applyNumberFormat="1" applyFont="1" applyBorder="1" applyAlignment="1" applyProtection="1">
      <alignment horizontal="center" vertical="center"/>
      <protection hidden="1"/>
    </xf>
    <xf numFmtId="0" fontId="29" fillId="0" borderId="6" xfId="6" applyFont="1" applyBorder="1" applyAlignment="1" applyProtection="1">
      <alignment vertical="center" shrinkToFit="1"/>
      <protection hidden="1"/>
    </xf>
    <xf numFmtId="0" fontId="38" fillId="5" borderId="6" xfId="8" applyFont="1" applyFill="1" applyBorder="1" applyAlignment="1" applyProtection="1">
      <alignment horizontal="center" vertical="center"/>
      <protection hidden="1"/>
    </xf>
    <xf numFmtId="0" fontId="38" fillId="3" borderId="6" xfId="8" applyFont="1" applyFill="1" applyBorder="1" applyAlignment="1" applyProtection="1">
      <alignment horizontal="center" vertical="center"/>
      <protection hidden="1"/>
    </xf>
    <xf numFmtId="3" fontId="38" fillId="5" borderId="6" xfId="8" applyNumberFormat="1" applyFont="1" applyFill="1" applyBorder="1" applyAlignment="1" applyProtection="1">
      <alignment horizontal="center" vertical="center"/>
      <protection hidden="1"/>
    </xf>
    <xf numFmtId="0" fontId="38" fillId="3" borderId="29" xfId="8" applyFont="1" applyFill="1" applyBorder="1" applyAlignment="1" applyProtection="1">
      <alignment horizontal="center" vertical="center"/>
      <protection hidden="1"/>
    </xf>
    <xf numFmtId="0" fontId="38" fillId="0" borderId="0" xfId="8" applyFont="1" applyAlignment="1" applyProtection="1">
      <alignment horizontal="center" vertical="center"/>
      <protection hidden="1"/>
    </xf>
    <xf numFmtId="178" fontId="21" fillId="0" borderId="0" xfId="12" applyNumberFormat="1" applyFont="1" applyFill="1" applyBorder="1" applyAlignment="1" applyProtection="1">
      <alignment horizontal="center" vertical="center"/>
      <protection hidden="1"/>
    </xf>
    <xf numFmtId="0" fontId="29" fillId="0" borderId="0" xfId="11" applyFont="1" applyAlignment="1" applyProtection="1">
      <alignment horizontal="center" vertical="center"/>
      <protection locked="0" hidden="1"/>
    </xf>
    <xf numFmtId="0" fontId="1" fillId="0" borderId="0" xfId="6" applyProtection="1">
      <alignment vertical="center"/>
      <protection hidden="1"/>
    </xf>
    <xf numFmtId="0" fontId="63" fillId="16" borderId="6" xfId="0" applyFont="1" applyFill="1" applyBorder="1" applyAlignment="1" applyProtection="1">
      <alignment horizontal="center" vertical="center" shrinkToFit="1"/>
      <protection hidden="1"/>
    </xf>
    <xf numFmtId="0" fontId="64" fillId="16" borderId="6" xfId="0" applyFont="1" applyFill="1" applyBorder="1" applyAlignment="1" applyProtection="1">
      <alignment horizontal="center" vertical="center" wrapText="1"/>
      <protection hidden="1"/>
    </xf>
    <xf numFmtId="0" fontId="64" fillId="5" borderId="6" xfId="0" applyFont="1" applyFill="1" applyBorder="1" applyAlignment="1" applyProtection="1">
      <alignment horizontal="center" vertical="center" shrinkToFit="1"/>
      <protection hidden="1"/>
    </xf>
    <xf numFmtId="0" fontId="0" fillId="0" borderId="6" xfId="0" applyBorder="1" applyAlignment="1" applyProtection="1">
      <alignment horizontal="left" vertical="center" wrapText="1"/>
      <protection hidden="1"/>
    </xf>
    <xf numFmtId="0" fontId="0" fillId="0" borderId="6" xfId="0" applyBorder="1" applyAlignment="1" applyProtection="1">
      <alignment horizontal="center" vertical="center"/>
      <protection hidden="1"/>
    </xf>
    <xf numFmtId="0" fontId="0" fillId="0" borderId="6" xfId="0" applyBorder="1" applyAlignment="1" applyProtection="1">
      <alignment vertical="center" shrinkToFit="1"/>
      <protection hidden="1"/>
    </xf>
    <xf numFmtId="178" fontId="0" fillId="0" borderId="6" xfId="0" applyNumberFormat="1" applyBorder="1" applyAlignment="1" applyProtection="1">
      <alignment vertical="center" shrinkToFit="1"/>
      <protection hidden="1"/>
    </xf>
    <xf numFmtId="0" fontId="29" fillId="2" borderId="0" xfId="6" applyFont="1" applyFill="1" applyProtection="1">
      <alignment vertical="center"/>
      <protection hidden="1"/>
    </xf>
    <xf numFmtId="0" fontId="30" fillId="2" borderId="0" xfId="6" applyFont="1" applyFill="1" applyProtection="1">
      <alignment vertical="center"/>
      <protection hidden="1"/>
    </xf>
    <xf numFmtId="0" fontId="65" fillId="5" borderId="56" xfId="6" applyFont="1" applyFill="1" applyBorder="1" applyAlignment="1" applyProtection="1">
      <alignment horizontal="center" vertical="center"/>
      <protection hidden="1"/>
    </xf>
    <xf numFmtId="0" fontId="38" fillId="0" borderId="60" xfId="6" applyFont="1" applyBorder="1" applyAlignment="1" applyProtection="1">
      <alignment horizontal="center" vertical="center"/>
      <protection hidden="1"/>
    </xf>
    <xf numFmtId="0" fontId="47" fillId="2" borderId="66" xfId="6" applyFont="1" applyFill="1" applyBorder="1" applyAlignment="1" applyProtection="1">
      <alignment horizontal="center" vertical="center"/>
      <protection hidden="1"/>
    </xf>
    <xf numFmtId="0" fontId="54" fillId="0" borderId="35" xfId="6" applyFont="1" applyBorder="1" applyAlignment="1" applyProtection="1">
      <alignment horizontal="center" vertical="center"/>
      <protection hidden="1"/>
    </xf>
    <xf numFmtId="0" fontId="61" fillId="0" borderId="0" xfId="0" applyFont="1" applyProtection="1">
      <alignment vertical="center"/>
      <protection hidden="1"/>
    </xf>
    <xf numFmtId="0" fontId="69" fillId="0" borderId="0" xfId="0" applyFont="1" applyAlignment="1" applyProtection="1">
      <alignment vertical="center" wrapText="1"/>
      <protection hidden="1"/>
    </xf>
    <xf numFmtId="0" fontId="70" fillId="0" borderId="0" xfId="0" applyFont="1" applyAlignment="1" applyProtection="1">
      <alignment vertical="center" wrapText="1"/>
      <protection hidden="1"/>
    </xf>
    <xf numFmtId="178" fontId="71" fillId="0" borderId="0" xfId="0" applyNumberFormat="1" applyFont="1" applyAlignment="1" applyProtection="1">
      <alignment vertical="center" wrapText="1"/>
      <protection hidden="1"/>
    </xf>
    <xf numFmtId="5" fontId="72"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0" fillId="0" borderId="0" xfId="0" applyFont="1" applyProtection="1">
      <alignment vertical="center"/>
      <protection hidden="1"/>
    </xf>
    <xf numFmtId="5" fontId="72" fillId="0" borderId="0" xfId="0" applyNumberFormat="1" applyFont="1" applyProtection="1">
      <alignment vertical="center"/>
      <protection hidden="1"/>
    </xf>
    <xf numFmtId="0" fontId="0" fillId="0" borderId="0" xfId="0" applyAlignment="1" applyProtection="1">
      <protection hidden="1"/>
    </xf>
    <xf numFmtId="0" fontId="75" fillId="0" borderId="0" xfId="0" applyFont="1" applyAlignment="1" applyProtection="1">
      <alignment horizontal="left" vertical="center" wrapText="1"/>
      <protection hidden="1"/>
    </xf>
    <xf numFmtId="0" fontId="76" fillId="0" borderId="0" xfId="0" applyFont="1" applyAlignment="1" applyProtection="1">
      <alignment horizontal="left" vertical="center" wrapText="1"/>
      <protection hidden="1"/>
    </xf>
    <xf numFmtId="0" fontId="74" fillId="0" borderId="1" xfId="0" applyFont="1" applyBorder="1" applyAlignment="1" applyProtection="1">
      <alignment vertical="center" wrapText="1"/>
      <protection hidden="1"/>
    </xf>
    <xf numFmtId="0" fontId="75" fillId="0" borderId="0" xfId="0" applyFont="1" applyAlignment="1" applyProtection="1">
      <alignment vertical="top" wrapText="1"/>
      <protection hidden="1"/>
    </xf>
    <xf numFmtId="0" fontId="75" fillId="0" borderId="0" xfId="0" applyFont="1" applyProtection="1">
      <alignment vertical="center"/>
      <protection hidden="1"/>
    </xf>
    <xf numFmtId="0" fontId="69" fillId="0" borderId="0" xfId="0" applyFont="1" applyProtection="1">
      <alignment vertical="center"/>
      <protection hidden="1"/>
    </xf>
    <xf numFmtId="0" fontId="61" fillId="0" borderId="0" xfId="0" applyFont="1" applyAlignment="1" applyProtection="1">
      <alignment horizontal="left"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7" fillId="0" borderId="0" xfId="0" applyFont="1" applyAlignment="1" applyProtection="1">
      <alignment vertical="center" wrapText="1"/>
      <protection hidden="1"/>
    </xf>
    <xf numFmtId="0" fontId="78" fillId="0" borderId="0" xfId="0" applyFont="1" applyAlignment="1" applyProtection="1">
      <alignment vertical="center" wrapText="1"/>
      <protection hidden="1"/>
    </xf>
    <xf numFmtId="0" fontId="31" fillId="0" borderId="0" xfId="0" applyFont="1" applyProtection="1">
      <alignment vertical="center"/>
      <protection hidden="1"/>
    </xf>
    <xf numFmtId="0" fontId="79" fillId="0" borderId="0" xfId="0" applyFont="1" applyProtection="1">
      <alignment vertical="center"/>
      <protection hidden="1"/>
    </xf>
    <xf numFmtId="0" fontId="80" fillId="0" borderId="0" xfId="0" applyFont="1" applyAlignment="1" applyProtection="1">
      <alignment horizontal="left" vertical="center"/>
      <protection hidden="1"/>
    </xf>
    <xf numFmtId="41" fontId="61" fillId="0" borderId="0" xfId="0" applyNumberFormat="1" applyFont="1" applyProtection="1">
      <alignment vertical="center"/>
      <protection hidden="1"/>
    </xf>
    <xf numFmtId="0" fontId="81" fillId="0" borderId="0" xfId="0" applyFont="1" applyAlignment="1" applyProtection="1">
      <alignment vertical="center" wrapText="1"/>
      <protection hidden="1"/>
    </xf>
    <xf numFmtId="0" fontId="82" fillId="0" borderId="0" xfId="0" applyFont="1" applyAlignment="1" applyProtection="1">
      <alignment vertical="center" wrapText="1"/>
      <protection hidden="1"/>
    </xf>
    <xf numFmtId="178" fontId="61" fillId="0" borderId="0" xfId="0" applyNumberFormat="1" applyFont="1" applyAlignment="1" applyProtection="1">
      <alignment vertical="center" wrapText="1"/>
      <protection hidden="1"/>
    </xf>
    <xf numFmtId="5" fontId="68" fillId="0" borderId="0" xfId="0" applyNumberFormat="1" applyFont="1" applyAlignment="1" applyProtection="1">
      <alignment vertical="center" wrapText="1"/>
      <protection hidden="1"/>
    </xf>
    <xf numFmtId="0" fontId="83"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70" fillId="0" borderId="0" xfId="0" applyFont="1" applyAlignment="1" applyProtection="1">
      <alignment horizontal="left" vertical="center" wrapText="1"/>
      <protection hidden="1"/>
    </xf>
    <xf numFmtId="0" fontId="61" fillId="0" borderId="0" xfId="0" applyFont="1" applyAlignment="1" applyProtection="1">
      <protection hidden="1"/>
    </xf>
    <xf numFmtId="178" fontId="61" fillId="0" borderId="0" xfId="0" applyNumberFormat="1" applyFont="1" applyProtection="1">
      <alignment vertical="center"/>
      <protection hidden="1"/>
    </xf>
    <xf numFmtId="5" fontId="61" fillId="0" borderId="0" xfId="0" applyNumberFormat="1" applyFont="1" applyProtection="1">
      <alignment vertical="center"/>
      <protection hidden="1"/>
    </xf>
    <xf numFmtId="5" fontId="0" fillId="0" borderId="0" xfId="0" applyNumberFormat="1" applyProtection="1">
      <alignment vertical="center"/>
      <protection hidden="1"/>
    </xf>
    <xf numFmtId="0" fontId="85" fillId="0" borderId="0" xfId="0" applyFont="1" applyProtection="1">
      <alignment vertical="center"/>
      <protection hidden="1"/>
    </xf>
    <xf numFmtId="0" fontId="71" fillId="0" borderId="0" xfId="0" applyFont="1" applyProtection="1">
      <alignment vertical="center"/>
      <protection hidden="1"/>
    </xf>
    <xf numFmtId="9" fontId="71" fillId="0" borderId="0" xfId="0" applyNumberFormat="1" applyFont="1" applyProtection="1">
      <alignment vertical="center"/>
      <protection hidden="1"/>
    </xf>
    <xf numFmtId="5" fontId="71" fillId="0" borderId="0" xfId="0" applyNumberFormat="1" applyFont="1" applyProtection="1">
      <alignment vertical="center"/>
      <protection hidden="1"/>
    </xf>
    <xf numFmtId="3" fontId="61" fillId="0" borderId="0" xfId="0" applyNumberFormat="1" applyFont="1" applyProtection="1">
      <alignment vertical="center"/>
      <protection hidden="1"/>
    </xf>
    <xf numFmtId="0" fontId="79" fillId="2" borderId="0" xfId="0" applyFont="1" applyFill="1" applyAlignment="1" applyProtection="1">
      <alignment vertical="center" wrapText="1"/>
      <protection hidden="1"/>
    </xf>
    <xf numFmtId="0" fontId="61" fillId="2" borderId="0" xfId="0" applyFont="1" applyFill="1" applyProtection="1">
      <alignment vertical="center"/>
      <protection hidden="1"/>
    </xf>
    <xf numFmtId="0" fontId="79" fillId="2" borderId="0" xfId="0" applyFont="1" applyFill="1" applyProtection="1">
      <alignment vertical="center"/>
      <protection hidden="1"/>
    </xf>
    <xf numFmtId="0" fontId="61" fillId="0" borderId="0" xfId="0" applyFont="1" applyAlignment="1" applyProtection="1">
      <alignment vertical="top" wrapText="1"/>
      <protection hidden="1"/>
    </xf>
    <xf numFmtId="0" fontId="88" fillId="0" borderId="0" xfId="0" applyFont="1" applyProtection="1">
      <alignment vertical="center"/>
      <protection hidden="1"/>
    </xf>
    <xf numFmtId="0" fontId="66" fillId="0" borderId="0" xfId="0" applyFont="1" applyAlignment="1" applyProtection="1">
      <alignment vertical="center" shrinkToFit="1"/>
      <protection hidden="1"/>
    </xf>
    <xf numFmtId="183" fontId="68" fillId="0" borderId="0" xfId="0" applyNumberFormat="1" applyFont="1" applyProtection="1">
      <alignment vertical="center"/>
      <protection hidden="1"/>
    </xf>
    <xf numFmtId="0" fontId="75" fillId="0" borderId="1" xfId="0" applyFont="1" applyBorder="1" applyAlignment="1" applyProtection="1">
      <alignment vertical="center" wrapText="1"/>
      <protection hidden="1"/>
    </xf>
    <xf numFmtId="3" fontId="0" fillId="0" borderId="0" xfId="0" applyNumberFormat="1" applyProtection="1">
      <alignment vertical="center"/>
      <protection hidden="1"/>
    </xf>
    <xf numFmtId="0" fontId="0" fillId="2" borderId="0" xfId="0" applyFill="1" applyProtection="1">
      <alignment vertical="center"/>
      <protection hidden="1"/>
    </xf>
    <xf numFmtId="0" fontId="75" fillId="0" borderId="0" xfId="0" applyFont="1" applyAlignment="1" applyProtection="1">
      <alignment vertical="center" wrapText="1"/>
      <protection hidden="1"/>
    </xf>
    <xf numFmtId="0" fontId="0" fillId="0" borderId="0" xfId="0" applyAlignment="1" applyProtection="1">
      <alignment horizontal="center" vertical="center"/>
      <protection hidden="1"/>
    </xf>
    <xf numFmtId="180" fontId="75" fillId="0" borderId="0" xfId="15" applyNumberFormat="1" applyFont="1" applyAlignment="1" applyProtection="1">
      <alignment horizontal="left" vertical="center"/>
      <protection hidden="1"/>
    </xf>
    <xf numFmtId="0" fontId="61"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94" fillId="0" borderId="0" xfId="0" applyFont="1" applyAlignment="1" applyProtection="1">
      <alignment vertical="center" wrapText="1"/>
      <protection hidden="1"/>
    </xf>
    <xf numFmtId="0" fontId="53" fillId="2" borderId="0" xfId="0" applyFont="1" applyFill="1" applyAlignment="1" applyProtection="1">
      <alignment horizontal="left" vertical="center"/>
      <protection hidden="1"/>
    </xf>
    <xf numFmtId="0" fontId="53" fillId="2" borderId="0" xfId="0" applyFont="1" applyFill="1" applyProtection="1">
      <alignment vertical="center"/>
      <protection hidden="1"/>
    </xf>
    <xf numFmtId="0" fontId="61" fillId="0" borderId="0" xfId="15" applyFont="1" applyProtection="1">
      <protection hidden="1"/>
    </xf>
    <xf numFmtId="180" fontId="74" fillId="0" borderId="0" xfId="15" applyNumberFormat="1" applyFont="1" applyProtection="1">
      <protection hidden="1"/>
    </xf>
    <xf numFmtId="180" fontId="92" fillId="0" borderId="0" xfId="15" applyNumberFormat="1" applyFont="1" applyAlignment="1" applyProtection="1">
      <alignment horizontal="center" vertical="center"/>
      <protection hidden="1"/>
    </xf>
    <xf numFmtId="0" fontId="74" fillId="0" borderId="0" xfId="0" applyFont="1" applyAlignment="1" applyProtection="1">
      <alignment horizontal="right" vertical="center"/>
      <protection hidden="1"/>
    </xf>
    <xf numFmtId="49" fontId="74" fillId="0" borderId="0" xfId="0" applyNumberFormat="1" applyFont="1" applyAlignment="1" applyProtection="1">
      <alignment horizontal="center" vertical="center"/>
      <protection hidden="1"/>
    </xf>
    <xf numFmtId="180" fontId="74" fillId="0" borderId="0" xfId="15" applyNumberFormat="1" applyFont="1" applyAlignment="1" applyProtection="1">
      <alignment horizontal="center"/>
      <protection hidden="1"/>
    </xf>
    <xf numFmtId="0" fontId="74" fillId="0" borderId="0" xfId="15" applyFont="1" applyProtection="1">
      <protection hidden="1"/>
    </xf>
    <xf numFmtId="180" fontId="61" fillId="0" borderId="0" xfId="15" applyNumberFormat="1" applyFont="1" applyProtection="1">
      <protection hidden="1"/>
    </xf>
    <xf numFmtId="180" fontId="95" fillId="0" borderId="0" xfId="15" applyNumberFormat="1" applyFont="1" applyAlignment="1" applyProtection="1">
      <alignment vertical="center"/>
      <protection hidden="1"/>
    </xf>
    <xf numFmtId="180" fontId="97" fillId="0" borderId="0" xfId="15" applyNumberFormat="1" applyFont="1" applyAlignment="1" applyProtection="1">
      <alignment horizontal="center"/>
      <protection hidden="1"/>
    </xf>
    <xf numFmtId="180" fontId="68" fillId="0" borderId="0" xfId="15" applyNumberFormat="1" applyFont="1" applyAlignment="1" applyProtection="1">
      <alignment vertical="center"/>
      <protection hidden="1"/>
    </xf>
    <xf numFmtId="180" fontId="74" fillId="0" borderId="0" xfId="15" applyNumberFormat="1" applyFont="1" applyAlignment="1" applyProtection="1">
      <alignment vertical="center"/>
      <protection hidden="1"/>
    </xf>
    <xf numFmtId="180" fontId="98" fillId="0" borderId="0" xfId="15" applyNumberFormat="1" applyFont="1" applyAlignment="1" applyProtection="1">
      <alignment horizontal="center" vertical="center"/>
      <protection hidden="1"/>
    </xf>
    <xf numFmtId="183" fontId="75" fillId="0" borderId="0" xfId="15" applyNumberFormat="1" applyFont="1" applyAlignment="1" applyProtection="1">
      <alignment vertical="center"/>
      <protection hidden="1"/>
    </xf>
    <xf numFmtId="180" fontId="68" fillId="0" borderId="1" xfId="15" applyNumberFormat="1" applyFont="1" applyBorder="1" applyAlignment="1" applyProtection="1">
      <alignment horizontal="center"/>
      <protection hidden="1"/>
    </xf>
    <xf numFmtId="183" fontId="75" fillId="0" borderId="0" xfId="15" applyNumberFormat="1" applyFont="1" applyAlignment="1" applyProtection="1">
      <alignment horizontal="center" vertical="center"/>
      <protection hidden="1"/>
    </xf>
    <xf numFmtId="0" fontId="99" fillId="0" borderId="0" xfId="0" applyFont="1" applyAlignment="1" applyProtection="1">
      <alignment vertical="center" wrapText="1"/>
      <protection hidden="1"/>
    </xf>
    <xf numFmtId="180" fontId="68" fillId="0" borderId="0" xfId="15" applyNumberFormat="1" applyFont="1" applyAlignment="1" applyProtection="1">
      <alignment horizontal="left" vertical="center"/>
      <protection hidden="1"/>
    </xf>
    <xf numFmtId="180" fontId="100" fillId="0" borderId="0" xfId="15" applyNumberFormat="1" applyFont="1" applyAlignment="1" applyProtection="1">
      <alignment horizontal="center" vertical="center"/>
      <protection hidden="1"/>
    </xf>
    <xf numFmtId="0" fontId="99" fillId="0" borderId="0" xfId="0" applyFont="1" applyAlignment="1" applyProtection="1">
      <alignment horizontal="center" vertical="center" wrapText="1"/>
      <protection hidden="1"/>
    </xf>
    <xf numFmtId="180" fontId="97" fillId="0" borderId="0" xfId="15" applyNumberFormat="1" applyFont="1" applyProtection="1">
      <protection hidden="1"/>
    </xf>
    <xf numFmtId="180" fontId="68" fillId="0" borderId="0" xfId="15" applyNumberFormat="1" applyFont="1" applyAlignment="1" applyProtection="1">
      <alignment horizontal="left"/>
      <protection hidden="1"/>
    </xf>
    <xf numFmtId="180" fontId="102" fillId="0" borderId="0" xfId="15" applyNumberFormat="1" applyFont="1" applyAlignment="1" applyProtection="1">
      <alignment horizontal="center"/>
      <protection hidden="1"/>
    </xf>
    <xf numFmtId="180" fontId="67" fillId="0" borderId="0" xfId="15" applyNumberFormat="1" applyFont="1" applyAlignment="1" applyProtection="1">
      <alignment horizontal="center" vertical="center"/>
      <protection hidden="1"/>
    </xf>
    <xf numFmtId="180" fontId="61" fillId="0" borderId="0" xfId="0" applyNumberFormat="1" applyFont="1" applyProtection="1">
      <alignment vertical="center"/>
      <protection hidden="1"/>
    </xf>
    <xf numFmtId="180" fontId="68" fillId="0" borderId="0" xfId="15" applyNumberFormat="1" applyFont="1" applyProtection="1">
      <protection hidden="1"/>
    </xf>
    <xf numFmtId="180" fontId="75" fillId="0" borderId="0" xfId="15" applyNumberFormat="1" applyFont="1" applyAlignment="1" applyProtection="1">
      <alignment horizontal="left"/>
      <protection hidden="1"/>
    </xf>
    <xf numFmtId="180" fontId="75" fillId="0" borderId="0" xfId="15" applyNumberFormat="1" applyFont="1" applyProtection="1">
      <protection hidden="1"/>
    </xf>
    <xf numFmtId="180" fontId="61" fillId="0" borderId="1" xfId="15" applyNumberFormat="1" applyFont="1" applyBorder="1" applyProtection="1">
      <protection hidden="1"/>
    </xf>
    <xf numFmtId="180" fontId="83" fillId="0" borderId="1" xfId="15" applyNumberFormat="1" applyFont="1" applyBorder="1" applyAlignment="1" applyProtection="1">
      <alignment horizontal="right"/>
      <protection hidden="1"/>
    </xf>
    <xf numFmtId="180" fontId="68" fillId="0" borderId="0" xfId="15" applyNumberFormat="1" applyFont="1" applyAlignment="1" applyProtection="1">
      <alignment horizontal="left" indent="1"/>
      <protection hidden="1"/>
    </xf>
    <xf numFmtId="180" fontId="68" fillId="0" borderId="0" xfId="15" applyNumberFormat="1" applyFont="1" applyAlignment="1" applyProtection="1">
      <alignment horizontal="right"/>
      <protection hidden="1"/>
    </xf>
    <xf numFmtId="180" fontId="103" fillId="0" borderId="0" xfId="15" applyNumberFormat="1" applyFont="1" applyAlignment="1" applyProtection="1">
      <alignment horizontal="center"/>
      <protection hidden="1"/>
    </xf>
    <xf numFmtId="180" fontId="103" fillId="0" borderId="0" xfId="15" applyNumberFormat="1" applyFont="1" applyProtection="1">
      <protection hidden="1"/>
    </xf>
    <xf numFmtId="180" fontId="103" fillId="0" borderId="0" xfId="15" applyNumberFormat="1" applyFont="1" applyAlignment="1" applyProtection="1">
      <alignment vertical="center"/>
      <protection hidden="1"/>
    </xf>
    <xf numFmtId="180" fontId="103" fillId="0" borderId="0" xfId="15" applyNumberFormat="1" applyFont="1" applyAlignment="1" applyProtection="1">
      <alignment horizontal="left" vertical="center"/>
      <protection hidden="1"/>
    </xf>
    <xf numFmtId="180" fontId="61" fillId="0" borderId="0" xfId="15" applyNumberFormat="1" applyFont="1" applyAlignment="1" applyProtection="1">
      <alignment vertical="center"/>
      <protection hidden="1"/>
    </xf>
    <xf numFmtId="0" fontId="61" fillId="0" borderId="0" xfId="15" applyFont="1" applyAlignment="1" applyProtection="1">
      <alignment vertical="center"/>
      <protection hidden="1"/>
    </xf>
    <xf numFmtId="180" fontId="75" fillId="0" borderId="0" xfId="15" applyNumberFormat="1" applyFont="1" applyAlignment="1" applyProtection="1">
      <alignment vertical="center"/>
      <protection hidden="1"/>
    </xf>
    <xf numFmtId="180" fontId="75" fillId="0" borderId="0" xfId="15" applyNumberFormat="1" applyFont="1" applyAlignment="1" applyProtection="1">
      <alignment horizontal="center"/>
      <protection hidden="1"/>
    </xf>
    <xf numFmtId="180" fontId="68" fillId="0" borderId="0" xfId="15" applyNumberFormat="1" applyFont="1" applyAlignment="1" applyProtection="1">
      <alignment horizontal="right" vertical="center"/>
      <protection hidden="1"/>
    </xf>
    <xf numFmtId="0" fontId="68" fillId="0" borderId="0" xfId="15" applyFont="1" applyProtection="1">
      <protection hidden="1"/>
    </xf>
    <xf numFmtId="0" fontId="1" fillId="0" borderId="22" xfId="6" applyBorder="1">
      <alignment vertical="center"/>
    </xf>
    <xf numFmtId="0" fontId="54" fillId="0" borderId="0" xfId="0" applyFont="1" applyProtection="1">
      <alignment vertical="center"/>
      <protection hidden="1"/>
    </xf>
    <xf numFmtId="0" fontId="59" fillId="0" borderId="0" xfId="0" applyFont="1" applyAlignment="1" applyProtection="1">
      <alignment horizontal="center" vertical="top" wrapText="1"/>
      <protection hidden="1"/>
    </xf>
    <xf numFmtId="0" fontId="8" fillId="0" borderId="6" xfId="3" applyFont="1" applyBorder="1">
      <alignment vertical="center"/>
    </xf>
    <xf numFmtId="5" fontId="29" fillId="0" borderId="9" xfId="7" applyNumberFormat="1" applyFont="1" applyBorder="1" applyAlignment="1" applyProtection="1">
      <alignment horizontal="right" vertical="center"/>
      <protection hidden="1"/>
    </xf>
    <xf numFmtId="3" fontId="25" fillId="0" borderId="6" xfId="3" applyNumberFormat="1" applyFont="1" applyBorder="1" applyAlignment="1">
      <alignment horizontal="right" vertical="center"/>
    </xf>
    <xf numFmtId="0" fontId="12" fillId="0" borderId="5" xfId="4" applyFont="1" applyBorder="1" applyAlignment="1">
      <alignment horizontal="left" vertical="center"/>
    </xf>
    <xf numFmtId="0" fontId="13" fillId="0" borderId="6" xfId="4" applyFont="1" applyBorder="1" applyAlignment="1">
      <alignment horizontal="left" vertical="center"/>
    </xf>
    <xf numFmtId="0" fontId="8" fillId="0" borderId="6" xfId="3" applyFont="1" applyBorder="1" applyAlignment="1">
      <alignment horizontal="center" vertical="center"/>
    </xf>
    <xf numFmtId="0" fontId="8" fillId="0" borderId="7" xfId="3" applyFont="1" applyBorder="1" applyAlignment="1">
      <alignment horizontal="center" vertical="center"/>
    </xf>
    <xf numFmtId="0" fontId="12" fillId="0" borderId="6" xfId="4" applyFont="1" applyBorder="1" applyAlignment="1">
      <alignment horizontal="left" vertical="center"/>
    </xf>
    <xf numFmtId="0" fontId="4" fillId="0" borderId="0" xfId="3" applyFont="1" applyAlignment="1">
      <alignment horizontal="center" vertical="center"/>
    </xf>
    <xf numFmtId="176" fontId="9" fillId="0" borderId="1" xfId="4" applyNumberFormat="1" applyFont="1" applyBorder="1" applyAlignment="1" applyProtection="1">
      <alignment horizontal="center" vertical="center"/>
      <protection locked="0"/>
    </xf>
    <xf numFmtId="0" fontId="9" fillId="2" borderId="2" xfId="3" applyFont="1" applyFill="1" applyBorder="1" applyAlignment="1">
      <alignment horizontal="left" vertical="center"/>
    </xf>
    <xf numFmtId="0" fontId="9" fillId="2" borderId="3" xfId="3" applyFont="1" applyFill="1" applyBorder="1" applyAlignment="1">
      <alignment horizontal="left" vertical="center"/>
    </xf>
    <xf numFmtId="0" fontId="9" fillId="2" borderId="3" xfId="3" applyFont="1" applyFill="1" applyBorder="1" applyAlignment="1">
      <alignment horizontal="center" vertical="center"/>
    </xf>
    <xf numFmtId="0" fontId="9" fillId="2" borderId="4" xfId="3" applyFont="1" applyFill="1" applyBorder="1" applyAlignment="1">
      <alignment horizontal="center" vertical="center"/>
    </xf>
    <xf numFmtId="0" fontId="9" fillId="3" borderId="11" xfId="3" applyFont="1" applyFill="1" applyBorder="1" applyAlignment="1">
      <alignment horizontal="left" vertical="center" wrapText="1"/>
    </xf>
    <xf numFmtId="0" fontId="9" fillId="3" borderId="12" xfId="3" applyFont="1" applyFill="1" applyBorder="1" applyAlignment="1">
      <alignment horizontal="left" vertical="center" wrapText="1"/>
    </xf>
    <xf numFmtId="0" fontId="9" fillId="3" borderId="13" xfId="3" applyFont="1" applyFill="1" applyBorder="1" applyAlignment="1">
      <alignment horizontal="left" vertical="center" wrapText="1"/>
    </xf>
    <xf numFmtId="0" fontId="8" fillId="0" borderId="5" xfId="3" applyFont="1" applyBorder="1" applyAlignment="1">
      <alignment horizontal="left" vertical="center"/>
    </xf>
    <xf numFmtId="0" fontId="8" fillId="0" borderId="6" xfId="3" applyFont="1" applyBorder="1" applyAlignment="1">
      <alignment horizontal="left" vertical="center"/>
    </xf>
    <xf numFmtId="0" fontId="9" fillId="0" borderId="14" xfId="3" applyFont="1" applyBorder="1" applyAlignment="1">
      <alignment horizontal="center" vertical="center" shrinkToFit="1"/>
    </xf>
    <xf numFmtId="0" fontId="9" fillId="0" borderId="15" xfId="3" applyFont="1" applyBorder="1" applyAlignment="1">
      <alignment horizontal="center" vertical="center" shrinkToFit="1"/>
    </xf>
    <xf numFmtId="0" fontId="9" fillId="0" borderId="16" xfId="3" applyFont="1" applyBorder="1" applyAlignment="1">
      <alignment horizontal="center" vertical="center" shrinkToFit="1"/>
    </xf>
    <xf numFmtId="0" fontId="9" fillId="0" borderId="17" xfId="3" applyFont="1" applyBorder="1" applyAlignment="1">
      <alignment horizontal="center" vertical="center" shrinkToFit="1"/>
    </xf>
    <xf numFmtId="0" fontId="9" fillId="0" borderId="1" xfId="3" applyFont="1" applyBorder="1" applyAlignment="1">
      <alignment horizontal="center" vertical="center" shrinkToFit="1"/>
    </xf>
    <xf numFmtId="0" fontId="9" fillId="0" borderId="18" xfId="3" applyFont="1" applyBorder="1" applyAlignment="1">
      <alignment horizontal="center" vertical="center" shrinkToFit="1"/>
    </xf>
    <xf numFmtId="0" fontId="12" fillId="0" borderId="8" xfId="4" applyFont="1" applyBorder="1" applyAlignment="1">
      <alignment horizontal="left" vertical="center"/>
    </xf>
    <xf numFmtId="0" fontId="12" fillId="0" borderId="9" xfId="4" applyFont="1" applyBorder="1" applyAlignment="1">
      <alignment horizontal="left" vertical="center"/>
    </xf>
    <xf numFmtId="0" fontId="8" fillId="0" borderId="9" xfId="3" applyFont="1" applyBorder="1" applyAlignment="1">
      <alignment horizontal="center" vertical="center"/>
    </xf>
    <xf numFmtId="0" fontId="8" fillId="0" borderId="10" xfId="3" applyFont="1" applyBorder="1" applyAlignment="1">
      <alignment horizontal="center" vertical="center"/>
    </xf>
    <xf numFmtId="0" fontId="9" fillId="4" borderId="5" xfId="3" applyFont="1" applyFill="1" applyBorder="1" applyAlignment="1">
      <alignment horizontal="center" vertical="center" wrapText="1"/>
    </xf>
    <xf numFmtId="0" fontId="9" fillId="4" borderId="6" xfId="3" applyFont="1" applyFill="1" applyBorder="1" applyAlignment="1">
      <alignment horizontal="center" vertical="center"/>
    </xf>
    <xf numFmtId="0" fontId="9" fillId="4" borderId="5" xfId="3" applyFont="1" applyFill="1" applyBorder="1" applyAlignment="1">
      <alignment horizontal="center" vertical="center"/>
    </xf>
    <xf numFmtId="0" fontId="8" fillId="0" borderId="26" xfId="5" applyFont="1" applyBorder="1" applyAlignment="1" applyProtection="1">
      <alignment horizontal="left" vertical="center"/>
      <protection locked="0"/>
    </xf>
    <xf numFmtId="0" fontId="8" fillId="0" borderId="27" xfId="5" applyFont="1" applyBorder="1" applyAlignment="1" applyProtection="1">
      <alignment horizontal="left" vertical="center"/>
      <protection locked="0"/>
    </xf>
    <xf numFmtId="0" fontId="8" fillId="0" borderId="28" xfId="5" applyFont="1" applyBorder="1" applyAlignment="1" applyProtection="1">
      <alignment horizontal="left" vertical="center"/>
      <protection locked="0"/>
    </xf>
    <xf numFmtId="0" fontId="8" fillId="0" borderId="29" xfId="5" applyFont="1" applyBorder="1" applyAlignment="1" applyProtection="1">
      <alignment horizontal="left" vertical="center"/>
      <protection locked="0"/>
    </xf>
    <xf numFmtId="0" fontId="8" fillId="0" borderId="20" xfId="5" applyFont="1" applyBorder="1" applyAlignment="1" applyProtection="1">
      <alignment horizontal="left" vertical="center"/>
      <protection locked="0"/>
    </xf>
    <xf numFmtId="0" fontId="8" fillId="0" borderId="21" xfId="5" applyFont="1" applyBorder="1" applyAlignment="1" applyProtection="1">
      <alignment horizontal="left" vertical="center"/>
      <protection locked="0"/>
    </xf>
    <xf numFmtId="0" fontId="8" fillId="0" borderId="30" xfId="5" applyFont="1" applyBorder="1" applyAlignment="1" applyProtection="1">
      <alignment horizontal="left" vertical="center"/>
      <protection locked="0"/>
    </xf>
    <xf numFmtId="0" fontId="8" fillId="0" borderId="8" xfId="3" applyFont="1" applyBorder="1" applyAlignment="1">
      <alignment horizontal="left" vertical="center"/>
    </xf>
    <xf numFmtId="0" fontId="8" fillId="0" borderId="9" xfId="3" applyFont="1" applyBorder="1" applyAlignment="1">
      <alignment horizontal="left" vertical="center"/>
    </xf>
    <xf numFmtId="0" fontId="9" fillId="3" borderId="11" xfId="3" applyFont="1" applyFill="1" applyBorder="1" applyAlignment="1">
      <alignment horizontal="left" vertical="center"/>
    </xf>
    <xf numFmtId="0" fontId="9" fillId="3" borderId="12" xfId="3" applyFont="1" applyFill="1" applyBorder="1" applyAlignment="1">
      <alignment horizontal="left" vertical="center"/>
    </xf>
    <xf numFmtId="0" fontId="9" fillId="3" borderId="13" xfId="3" applyFont="1" applyFill="1" applyBorder="1" applyAlignment="1">
      <alignment horizontal="left" vertical="center"/>
    </xf>
    <xf numFmtId="0" fontId="9" fillId="4" borderId="2" xfId="3" applyFont="1" applyFill="1" applyBorder="1" applyAlignment="1">
      <alignment horizontal="center" vertical="center"/>
    </xf>
    <xf numFmtId="0" fontId="9" fillId="4" borderId="3" xfId="3" applyFont="1" applyFill="1" applyBorder="1" applyAlignment="1">
      <alignment horizontal="center" vertical="center"/>
    </xf>
    <xf numFmtId="0" fontId="8" fillId="0" borderId="24" xfId="5" applyFont="1" applyBorder="1" applyAlignment="1" applyProtection="1">
      <alignment horizontal="center" vertical="center"/>
      <protection locked="0"/>
    </xf>
    <xf numFmtId="0" fontId="8" fillId="0" borderId="25" xfId="5" applyFont="1" applyBorder="1" applyAlignment="1" applyProtection="1">
      <alignment horizontal="center" vertical="center"/>
      <protection locked="0"/>
    </xf>
    <xf numFmtId="0" fontId="8" fillId="0" borderId="26" xfId="5" applyFont="1" applyBorder="1" applyProtection="1">
      <alignment vertical="center"/>
      <protection locked="0"/>
    </xf>
    <xf numFmtId="0" fontId="8" fillId="0" borderId="27" xfId="5" applyFont="1" applyBorder="1" applyProtection="1">
      <alignment vertical="center"/>
      <protection locked="0"/>
    </xf>
    <xf numFmtId="0" fontId="8" fillId="0" borderId="28" xfId="5" applyFont="1" applyBorder="1" applyProtection="1">
      <alignment vertical="center"/>
      <protection locked="0"/>
    </xf>
    <xf numFmtId="0" fontId="8" fillId="0" borderId="0" xfId="3" applyFont="1" applyAlignment="1">
      <alignment horizontal="center" vertical="center"/>
    </xf>
    <xf numFmtId="0" fontId="9" fillId="0" borderId="0" xfId="3" applyFont="1" applyAlignment="1">
      <alignment horizontal="left" vertical="center"/>
    </xf>
    <xf numFmtId="0" fontId="12" fillId="0" borderId="19" xfId="3" applyFont="1" applyBorder="1" applyAlignment="1">
      <alignment horizontal="left" vertical="center" shrinkToFit="1"/>
    </xf>
    <xf numFmtId="0" fontId="12" fillId="0" borderId="20" xfId="3" applyFont="1" applyBorder="1" applyAlignment="1">
      <alignment horizontal="left" vertical="center" shrinkToFit="1"/>
    </xf>
    <xf numFmtId="0" fontId="12" fillId="0" borderId="21" xfId="3" applyFont="1" applyBorder="1" applyAlignment="1">
      <alignment horizontal="left" vertical="center" shrinkToFit="1"/>
    </xf>
    <xf numFmtId="0" fontId="9" fillId="0" borderId="14" xfId="3" applyFont="1" applyBorder="1" applyAlignment="1">
      <alignment horizontal="center" vertical="center" wrapText="1"/>
    </xf>
    <xf numFmtId="0" fontId="9" fillId="0" borderId="15" xfId="3" applyFont="1" applyBorder="1" applyAlignment="1">
      <alignment horizontal="center" vertical="center"/>
    </xf>
    <xf numFmtId="0" fontId="9" fillId="0" borderId="16" xfId="3" applyFont="1" applyBorder="1" applyAlignment="1">
      <alignment horizontal="center" vertical="center"/>
    </xf>
    <xf numFmtId="0" fontId="9" fillId="0" borderId="22" xfId="3" applyFont="1" applyBorder="1" applyAlignment="1">
      <alignment horizontal="center" vertical="center"/>
    </xf>
    <xf numFmtId="0" fontId="9" fillId="0" borderId="0" xfId="3" applyFont="1" applyAlignment="1">
      <alignment horizontal="center" vertical="center"/>
    </xf>
    <xf numFmtId="0" fontId="9" fillId="0" borderId="23" xfId="3" applyFont="1" applyBorder="1" applyAlignment="1">
      <alignment horizontal="center" vertical="center"/>
    </xf>
    <xf numFmtId="0" fontId="9" fillId="0" borderId="17" xfId="3" applyFont="1" applyBorder="1" applyAlignment="1">
      <alignment horizontal="center" vertical="center"/>
    </xf>
    <xf numFmtId="0" fontId="9" fillId="0" borderId="1" xfId="3" applyFont="1" applyBorder="1" applyAlignment="1">
      <alignment horizontal="center" vertical="center"/>
    </xf>
    <xf numFmtId="0" fontId="9" fillId="0" borderId="18" xfId="3" applyFont="1" applyBorder="1" applyAlignment="1">
      <alignment horizontal="center" vertical="center"/>
    </xf>
    <xf numFmtId="0" fontId="12" fillId="0" borderId="19" xfId="3" applyFont="1" applyBorder="1" applyAlignment="1">
      <alignment horizontal="left" vertical="center"/>
    </xf>
    <xf numFmtId="0" fontId="12" fillId="0" borderId="20" xfId="3" applyFont="1" applyBorder="1" applyAlignment="1">
      <alignment horizontal="left" vertical="center"/>
    </xf>
    <xf numFmtId="0" fontId="12" fillId="0" borderId="21" xfId="3" applyFont="1" applyBorder="1" applyAlignment="1">
      <alignment horizontal="left" vertical="center"/>
    </xf>
    <xf numFmtId="0" fontId="22" fillId="0" borderId="0" xfId="0" applyFont="1" applyAlignment="1">
      <alignment horizontal="left" vertical="center" wrapText="1"/>
    </xf>
    <xf numFmtId="0" fontId="25" fillId="0" borderId="0" xfId="0" applyFont="1" applyAlignment="1">
      <alignment horizontal="left" vertical="center" wrapText="1"/>
    </xf>
    <xf numFmtId="0" fontId="9" fillId="4" borderId="19" xfId="3" applyFont="1" applyFill="1" applyBorder="1" applyAlignment="1">
      <alignment horizontal="center" vertical="center" shrinkToFit="1"/>
    </xf>
    <xf numFmtId="0" fontId="9" fillId="4" borderId="21" xfId="3" applyFont="1" applyFill="1" applyBorder="1" applyAlignment="1">
      <alignment horizontal="center" vertical="center" shrinkToFit="1"/>
    </xf>
    <xf numFmtId="0" fontId="14" fillId="0" borderId="29" xfId="2" applyBorder="1" applyAlignment="1" applyProtection="1">
      <alignment horizontal="left" vertical="center"/>
      <protection locked="0"/>
    </xf>
    <xf numFmtId="0" fontId="8" fillId="0" borderId="6" xfId="5" applyFont="1" applyBorder="1" applyAlignment="1" applyProtection="1">
      <alignment horizontal="center" vertical="center"/>
      <protection locked="0"/>
    </xf>
    <xf numFmtId="0" fontId="8" fillId="0" borderId="6" xfId="5" applyFont="1" applyBorder="1" applyAlignment="1" applyProtection="1">
      <alignment horizontal="left" vertical="center"/>
      <protection locked="0"/>
    </xf>
    <xf numFmtId="0" fontId="9" fillId="4" borderId="29" xfId="3" applyFont="1" applyFill="1" applyBorder="1" applyAlignment="1">
      <alignment horizontal="center" vertical="center"/>
    </xf>
    <xf numFmtId="0" fontId="9" fillId="4" borderId="21" xfId="3" applyFont="1" applyFill="1" applyBorder="1" applyAlignment="1">
      <alignment horizontal="center" vertical="center"/>
    </xf>
    <xf numFmtId="0" fontId="8" fillId="0" borderId="29" xfId="5" applyFont="1" applyBorder="1" applyAlignment="1" applyProtection="1">
      <alignment horizontal="center" vertical="center"/>
      <protection locked="0"/>
    </xf>
    <xf numFmtId="0" fontId="8" fillId="0" borderId="20" xfId="5" applyFont="1" applyBorder="1" applyAlignment="1" applyProtection="1">
      <alignment horizontal="center" vertical="center"/>
      <protection locked="0"/>
    </xf>
    <xf numFmtId="0" fontId="8" fillId="0" borderId="21" xfId="5" applyFont="1" applyBorder="1" applyAlignment="1" applyProtection="1">
      <alignment horizontal="center" vertical="center"/>
      <protection locked="0"/>
    </xf>
    <xf numFmtId="0" fontId="9" fillId="0" borderId="0" xfId="4" applyFont="1" applyAlignment="1">
      <alignment horizontal="left" vertical="center"/>
    </xf>
    <xf numFmtId="0" fontId="19" fillId="0" borderId="0" xfId="4" applyFont="1" applyAlignment="1">
      <alignment horizontal="left" vertical="center" shrinkToFit="1"/>
    </xf>
    <xf numFmtId="0" fontId="37" fillId="0" borderId="5" xfId="6" applyFont="1" applyBorder="1" applyAlignment="1" applyProtection="1">
      <alignment horizontal="left" vertical="center"/>
      <protection hidden="1"/>
    </xf>
    <xf numFmtId="0" fontId="37" fillId="0" borderId="6" xfId="6" applyFont="1" applyBorder="1" applyAlignment="1" applyProtection="1">
      <alignment horizontal="left" vertical="center"/>
      <protection hidden="1"/>
    </xf>
    <xf numFmtId="0" fontId="29" fillId="0" borderId="6" xfId="6" applyFont="1" applyBorder="1" applyAlignment="1" applyProtection="1">
      <alignment horizontal="center" vertical="center"/>
      <protection hidden="1"/>
    </xf>
    <xf numFmtId="0" fontId="29" fillId="0" borderId="7" xfId="6" applyFont="1" applyBorder="1" applyAlignment="1" applyProtection="1">
      <alignment horizontal="center" vertical="center"/>
      <protection hidden="1"/>
    </xf>
    <xf numFmtId="0" fontId="26" fillId="0" borderId="0" xfId="6" applyFont="1" applyAlignment="1" applyProtection="1">
      <alignment horizontal="center" vertical="center"/>
      <protection hidden="1"/>
    </xf>
    <xf numFmtId="0" fontId="31" fillId="2" borderId="0" xfId="6" applyFont="1" applyFill="1" applyAlignment="1" applyProtection="1">
      <alignment horizontal="center" vertical="center"/>
      <protection hidden="1"/>
    </xf>
    <xf numFmtId="0" fontId="31" fillId="2" borderId="31" xfId="6" applyFont="1" applyFill="1" applyBorder="1" applyAlignment="1" applyProtection="1">
      <alignment horizontal="center" vertical="center"/>
      <protection hidden="1"/>
    </xf>
    <xf numFmtId="176" fontId="30" fillId="0" borderId="1" xfId="7" applyNumberFormat="1" applyFont="1" applyBorder="1" applyAlignment="1" applyProtection="1">
      <alignment horizontal="center" vertical="center"/>
      <protection hidden="1"/>
    </xf>
    <xf numFmtId="0" fontId="33" fillId="6" borderId="2" xfId="6" applyFont="1" applyFill="1" applyBorder="1" applyAlignment="1" applyProtection="1">
      <alignment horizontal="left" vertical="center"/>
      <protection hidden="1"/>
    </xf>
    <xf numFmtId="0" fontId="33" fillId="6" borderId="3" xfId="6" applyFont="1" applyFill="1" applyBorder="1" applyAlignment="1" applyProtection="1">
      <alignment horizontal="left" vertical="center"/>
      <protection hidden="1"/>
    </xf>
    <xf numFmtId="0" fontId="30" fillId="6" borderId="3" xfId="6" applyFont="1" applyFill="1" applyBorder="1" applyAlignment="1" applyProtection="1">
      <alignment horizontal="center" vertical="center"/>
      <protection hidden="1"/>
    </xf>
    <xf numFmtId="0" fontId="30" fillId="6" borderId="4" xfId="6" applyFont="1" applyFill="1" applyBorder="1" applyAlignment="1" applyProtection="1">
      <alignment horizontal="center" vertical="center"/>
      <protection hidden="1"/>
    </xf>
    <xf numFmtId="0" fontId="12" fillId="0" borderId="5" xfId="7" applyFont="1" applyBorder="1" applyAlignment="1" applyProtection="1">
      <alignment horizontal="left" vertical="center"/>
      <protection hidden="1"/>
    </xf>
    <xf numFmtId="0" fontId="12" fillId="0" borderId="6" xfId="7" applyFont="1" applyBorder="1" applyAlignment="1" applyProtection="1">
      <alignment horizontal="left" vertical="center"/>
      <protection hidden="1"/>
    </xf>
    <xf numFmtId="0" fontId="29" fillId="0" borderId="19" xfId="6" applyFont="1" applyBorder="1" applyAlignment="1" applyProtection="1">
      <alignment horizontal="left" vertical="center"/>
      <protection hidden="1"/>
    </xf>
    <xf numFmtId="0" fontId="29" fillId="0" borderId="20" xfId="6" applyFont="1" applyBorder="1" applyAlignment="1" applyProtection="1">
      <alignment horizontal="left" vertical="center"/>
      <protection hidden="1"/>
    </xf>
    <xf numFmtId="0" fontId="29" fillId="0" borderId="21" xfId="6" applyFont="1" applyBorder="1" applyAlignment="1" applyProtection="1">
      <alignment horizontal="left" vertical="center"/>
      <protection hidden="1"/>
    </xf>
    <xf numFmtId="0" fontId="29" fillId="0" borderId="5" xfId="6" applyFont="1" applyBorder="1" applyAlignment="1" applyProtection="1">
      <alignment horizontal="left" vertical="center"/>
      <protection hidden="1"/>
    </xf>
    <xf numFmtId="0" fontId="29" fillId="0" borderId="6" xfId="6" applyFont="1" applyBorder="1" applyAlignment="1" applyProtection="1">
      <alignment horizontal="left" vertical="center"/>
      <protection hidden="1"/>
    </xf>
    <xf numFmtId="0" fontId="29" fillId="0" borderId="8" xfId="6" applyFont="1" applyBorder="1" applyAlignment="1" applyProtection="1">
      <alignment horizontal="left" vertical="center"/>
      <protection hidden="1"/>
    </xf>
    <xf numFmtId="0" fontId="29" fillId="0" borderId="9" xfId="6" applyFont="1" applyBorder="1" applyAlignment="1" applyProtection="1">
      <alignment horizontal="left" vertical="center"/>
      <protection hidden="1"/>
    </xf>
    <xf numFmtId="0" fontId="29" fillId="0" borderId="9" xfId="6" applyFont="1" applyBorder="1" applyAlignment="1" applyProtection="1">
      <alignment horizontal="center" vertical="center"/>
      <protection hidden="1"/>
    </xf>
    <xf numFmtId="0" fontId="29" fillId="0" borderId="10" xfId="6" applyFont="1" applyBorder="1" applyAlignment="1" applyProtection="1">
      <alignment horizontal="center" vertical="center"/>
      <protection hidden="1"/>
    </xf>
    <xf numFmtId="0" fontId="33" fillId="6" borderId="11" xfId="7" applyFont="1" applyFill="1" applyBorder="1" applyAlignment="1" applyProtection="1">
      <alignment horizontal="left" vertical="center" wrapText="1"/>
      <protection hidden="1"/>
    </xf>
    <xf numFmtId="0" fontId="33" fillId="6" borderId="12" xfId="7" applyFont="1" applyFill="1" applyBorder="1" applyAlignment="1" applyProtection="1">
      <alignment horizontal="left" vertical="center" wrapText="1"/>
      <protection hidden="1"/>
    </xf>
    <xf numFmtId="0" fontId="37" fillId="0" borderId="5" xfId="7" applyFont="1" applyBorder="1" applyAlignment="1" applyProtection="1">
      <alignment horizontal="left" vertical="center"/>
      <protection hidden="1"/>
    </xf>
    <xf numFmtId="0" fontId="37" fillId="0" borderId="6" xfId="7" applyFont="1" applyBorder="1" applyAlignment="1" applyProtection="1">
      <alignment horizontal="left" vertical="center"/>
      <protection hidden="1"/>
    </xf>
    <xf numFmtId="0" fontId="39" fillId="0" borderId="14" xfId="6" applyFont="1" applyBorder="1" applyAlignment="1" applyProtection="1">
      <alignment horizontal="left" vertical="center" wrapText="1"/>
      <protection hidden="1"/>
    </xf>
    <xf numFmtId="0" fontId="39" fillId="0" borderId="15" xfId="6" applyFont="1" applyBorder="1" applyAlignment="1" applyProtection="1">
      <alignment horizontal="left" vertical="center" wrapText="1"/>
      <protection hidden="1"/>
    </xf>
    <xf numFmtId="0" fontId="39" fillId="0" borderId="16" xfId="6" applyFont="1" applyBorder="1" applyAlignment="1" applyProtection="1">
      <alignment horizontal="left" vertical="center" wrapText="1"/>
      <protection hidden="1"/>
    </xf>
    <xf numFmtId="0" fontId="39" fillId="0" borderId="17" xfId="6" applyFont="1" applyBorder="1" applyAlignment="1" applyProtection="1">
      <alignment horizontal="left" vertical="center" wrapText="1"/>
      <protection hidden="1"/>
    </xf>
    <xf numFmtId="0" fontId="39" fillId="0" borderId="1" xfId="6" applyFont="1" applyBorder="1" applyAlignment="1" applyProtection="1">
      <alignment horizontal="left" vertical="center" wrapText="1"/>
      <protection hidden="1"/>
    </xf>
    <xf numFmtId="0" fontId="39" fillId="0" borderId="18" xfId="6" applyFont="1" applyBorder="1" applyAlignment="1" applyProtection="1">
      <alignment horizontal="left" vertical="center" wrapText="1"/>
      <protection hidden="1"/>
    </xf>
    <xf numFmtId="177" fontId="30" fillId="7" borderId="33" xfId="6" applyNumberFormat="1" applyFont="1" applyFill="1" applyBorder="1" applyAlignment="1" applyProtection="1">
      <alignment horizontal="center" vertical="center"/>
      <protection hidden="1"/>
    </xf>
    <xf numFmtId="177" fontId="30" fillId="7" borderId="35" xfId="6" applyNumberFormat="1" applyFont="1" applyFill="1" applyBorder="1" applyAlignment="1" applyProtection="1">
      <alignment horizontal="center" vertical="center"/>
      <protection hidden="1"/>
    </xf>
    <xf numFmtId="177" fontId="30" fillId="8" borderId="33" xfId="6" applyNumberFormat="1" applyFont="1" applyFill="1" applyBorder="1" applyAlignment="1" applyProtection="1">
      <alignment horizontal="center" vertical="center"/>
      <protection hidden="1"/>
    </xf>
    <xf numFmtId="177" fontId="30" fillId="8" borderId="35" xfId="6" applyNumberFormat="1" applyFont="1" applyFill="1" applyBorder="1" applyAlignment="1" applyProtection="1">
      <alignment horizontal="center" vertical="center"/>
      <protection hidden="1"/>
    </xf>
    <xf numFmtId="0" fontId="37" fillId="0" borderId="8" xfId="7" applyFont="1" applyBorder="1" applyAlignment="1" applyProtection="1">
      <alignment horizontal="left" vertical="center"/>
      <protection hidden="1"/>
    </xf>
    <xf numFmtId="0" fontId="37" fillId="0" borderId="9" xfId="7" applyFont="1" applyBorder="1" applyAlignment="1" applyProtection="1">
      <alignment horizontal="left" vertical="center"/>
      <protection hidden="1"/>
    </xf>
    <xf numFmtId="0" fontId="29" fillId="0" borderId="0" xfId="6" applyFont="1" applyAlignment="1" applyProtection="1">
      <alignment horizontal="left" vertical="center"/>
      <protection hidden="1"/>
    </xf>
    <xf numFmtId="0" fontId="33" fillId="6" borderId="11" xfId="7" applyFont="1" applyFill="1" applyBorder="1" applyAlignment="1" applyProtection="1">
      <alignment horizontal="left" vertical="center"/>
      <protection hidden="1"/>
    </xf>
    <xf numFmtId="0" fontId="33" fillId="6" borderId="12" xfId="7" applyFont="1" applyFill="1" applyBorder="1" applyAlignment="1" applyProtection="1">
      <alignment horizontal="left" vertical="center"/>
      <protection hidden="1"/>
    </xf>
    <xf numFmtId="0" fontId="40" fillId="0" borderId="5" xfId="7" applyFont="1" applyBorder="1" applyAlignment="1" applyProtection="1">
      <alignment horizontal="left" vertical="center" shrinkToFit="1"/>
      <protection hidden="1"/>
    </xf>
    <xf numFmtId="0" fontId="40" fillId="0" borderId="6" xfId="7" applyFont="1" applyBorder="1" applyAlignment="1" applyProtection="1">
      <alignment horizontal="left" vertical="center" shrinkToFit="1"/>
      <protection hidden="1"/>
    </xf>
    <xf numFmtId="0" fontId="41" fillId="0" borderId="14" xfId="6" applyFont="1" applyBorder="1" applyAlignment="1" applyProtection="1">
      <alignment horizontal="left" vertical="center" wrapText="1"/>
      <protection hidden="1"/>
    </xf>
    <xf numFmtId="0" fontId="41" fillId="0" borderId="15" xfId="6" applyFont="1" applyBorder="1" applyAlignment="1" applyProtection="1">
      <alignment horizontal="left" vertical="center" wrapText="1"/>
      <protection hidden="1"/>
    </xf>
    <xf numFmtId="0" fontId="41" fillId="0" borderId="16" xfId="6" applyFont="1" applyBorder="1" applyAlignment="1" applyProtection="1">
      <alignment horizontal="left" vertical="center" wrapText="1"/>
      <protection hidden="1"/>
    </xf>
    <xf numFmtId="0" fontId="41" fillId="0" borderId="22" xfId="6" applyFont="1" applyBorder="1" applyAlignment="1" applyProtection="1">
      <alignment horizontal="left" vertical="center" wrapText="1"/>
      <protection hidden="1"/>
    </xf>
    <xf numFmtId="0" fontId="41" fillId="0" borderId="0" xfId="6" applyFont="1" applyAlignment="1" applyProtection="1">
      <alignment horizontal="left" vertical="center" wrapText="1"/>
      <protection hidden="1"/>
    </xf>
    <xf numFmtId="0" fontId="41" fillId="0" borderId="23" xfId="6" applyFont="1" applyBorder="1" applyAlignment="1" applyProtection="1">
      <alignment horizontal="left" vertical="center" wrapText="1"/>
      <protection hidden="1"/>
    </xf>
    <xf numFmtId="0" fontId="40" fillId="0" borderId="5" xfId="7" applyFont="1" applyBorder="1" applyAlignment="1" applyProtection="1">
      <alignment horizontal="left" vertical="center"/>
      <protection hidden="1"/>
    </xf>
    <xf numFmtId="0" fontId="40" fillId="0" borderId="6" xfId="7" applyFont="1" applyBorder="1" applyAlignment="1" applyProtection="1">
      <alignment horizontal="left" vertical="center"/>
      <protection hidden="1"/>
    </xf>
    <xf numFmtId="0" fontId="40" fillId="0" borderId="36" xfId="7" applyFont="1" applyBorder="1" applyAlignment="1" applyProtection="1">
      <alignment horizontal="left" vertical="center"/>
      <protection hidden="1"/>
    </xf>
    <xf numFmtId="0" fontId="40" fillId="0" borderId="33" xfId="7" applyFont="1" applyBorder="1" applyAlignment="1" applyProtection="1">
      <alignment horizontal="left" vertical="center"/>
      <protection hidden="1"/>
    </xf>
    <xf numFmtId="0" fontId="30" fillId="10" borderId="37" xfId="10" applyFont="1" applyFill="1" applyBorder="1" applyAlignment="1" applyProtection="1">
      <alignment horizontal="right" vertical="center"/>
      <protection hidden="1"/>
    </xf>
    <xf numFmtId="0" fontId="30" fillId="10" borderId="38" xfId="10" applyFont="1" applyFill="1" applyBorder="1" applyAlignment="1" applyProtection="1">
      <alignment horizontal="right" vertical="center"/>
      <protection hidden="1"/>
    </xf>
    <xf numFmtId="0" fontId="30" fillId="10" borderId="39" xfId="10" applyFont="1" applyFill="1" applyBorder="1" applyAlignment="1" applyProtection="1">
      <alignment horizontal="right" vertical="center"/>
      <protection hidden="1"/>
    </xf>
    <xf numFmtId="0" fontId="46" fillId="10" borderId="42" xfId="10" applyFont="1" applyFill="1" applyBorder="1" applyAlignment="1" applyProtection="1">
      <alignment horizontal="center" vertical="center" wrapText="1"/>
      <protection hidden="1"/>
    </xf>
    <xf numFmtId="0" fontId="30" fillId="10" borderId="42" xfId="10" applyFont="1" applyFill="1" applyBorder="1" applyAlignment="1" applyProtection="1">
      <alignment horizontal="center" vertical="center"/>
      <protection hidden="1"/>
    </xf>
    <xf numFmtId="0" fontId="30" fillId="10" borderId="43" xfId="10" applyFont="1" applyFill="1" applyBorder="1" applyAlignment="1" applyProtection="1">
      <alignment horizontal="center" vertical="center"/>
      <protection hidden="1"/>
    </xf>
    <xf numFmtId="0" fontId="30" fillId="0" borderId="0" xfId="10" applyFont="1" applyAlignment="1" applyProtection="1">
      <alignment horizontal="right" vertical="center"/>
      <protection hidden="1"/>
    </xf>
    <xf numFmtId="0" fontId="30" fillId="0" borderId="0" xfId="10" applyFont="1" applyAlignment="1" applyProtection="1">
      <alignment horizontal="center" vertical="center" wrapText="1"/>
      <protection hidden="1"/>
    </xf>
    <xf numFmtId="0" fontId="30" fillId="0" borderId="0" xfId="10" applyFont="1" applyAlignment="1" applyProtection="1">
      <alignment horizontal="center" vertical="center"/>
      <protection hidden="1"/>
    </xf>
    <xf numFmtId="0" fontId="29" fillId="0" borderId="0" xfId="6" applyFont="1" applyAlignment="1" applyProtection="1">
      <alignment horizontal="center" vertical="center"/>
      <protection hidden="1"/>
    </xf>
    <xf numFmtId="0" fontId="3" fillId="0" borderId="14" xfId="9" applyBorder="1" applyAlignment="1" applyProtection="1">
      <alignment horizontal="center" vertical="center"/>
      <protection hidden="1"/>
    </xf>
    <xf numFmtId="0" fontId="3" fillId="0" borderId="15" xfId="9" applyBorder="1" applyAlignment="1" applyProtection="1">
      <alignment horizontal="center" vertical="center"/>
      <protection hidden="1"/>
    </xf>
    <xf numFmtId="0" fontId="3" fillId="0" borderId="50" xfId="9" applyBorder="1" applyAlignment="1" applyProtection="1">
      <alignment horizontal="center" vertical="center"/>
      <protection hidden="1"/>
    </xf>
    <xf numFmtId="0" fontId="3" fillId="0" borderId="26" xfId="9" applyBorder="1" applyAlignment="1" applyProtection="1">
      <alignment horizontal="center" vertical="center"/>
      <protection hidden="1"/>
    </xf>
    <xf numFmtId="0" fontId="3" fillId="0" borderId="27" xfId="9" applyBorder="1" applyAlignment="1" applyProtection="1">
      <alignment horizontal="center" vertical="center"/>
      <protection hidden="1"/>
    </xf>
    <xf numFmtId="0" fontId="3" fillId="0" borderId="51" xfId="9" applyBorder="1" applyAlignment="1" applyProtection="1">
      <alignment horizontal="center" vertical="center"/>
      <protection hidden="1"/>
    </xf>
    <xf numFmtId="0" fontId="30" fillId="11" borderId="6" xfId="11" applyFont="1" applyFill="1" applyBorder="1" applyAlignment="1" applyProtection="1">
      <alignment horizontal="center" vertical="center" wrapText="1"/>
      <protection hidden="1"/>
    </xf>
    <xf numFmtId="0" fontId="30" fillId="11" borderId="6" xfId="11" applyFont="1" applyFill="1" applyBorder="1" applyAlignment="1" applyProtection="1">
      <alignment horizontal="center" vertical="center"/>
      <protection hidden="1"/>
    </xf>
    <xf numFmtId="0" fontId="29" fillId="4"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4" fillId="6" borderId="14" xfId="6" applyFont="1" applyFill="1" applyBorder="1" applyAlignment="1" applyProtection="1">
      <alignment horizontal="center" vertical="center" wrapText="1"/>
      <protection hidden="1"/>
    </xf>
    <xf numFmtId="0" fontId="34" fillId="6" borderId="50" xfId="6" applyFont="1" applyFill="1" applyBorder="1" applyAlignment="1" applyProtection="1">
      <alignment horizontal="center" vertical="center" wrapText="1"/>
      <protection hidden="1"/>
    </xf>
    <xf numFmtId="0" fontId="34" fillId="6" borderId="26" xfId="6" applyFont="1" applyFill="1" applyBorder="1" applyAlignment="1" applyProtection="1">
      <alignment horizontal="center" vertical="center" wrapText="1"/>
      <protection hidden="1"/>
    </xf>
    <xf numFmtId="0" fontId="34" fillId="6" borderId="51" xfId="6" applyFont="1" applyFill="1" applyBorder="1" applyAlignment="1" applyProtection="1">
      <alignment horizontal="center" vertical="center" wrapText="1"/>
      <protection hidden="1"/>
    </xf>
    <xf numFmtId="0" fontId="33" fillId="0" borderId="15" xfId="6" applyFont="1" applyBorder="1" applyAlignment="1" applyProtection="1">
      <alignment horizontal="center" vertical="center"/>
      <protection hidden="1"/>
    </xf>
    <xf numFmtId="0" fontId="30" fillId="11" borderId="6" xfId="11" applyFont="1" applyFill="1" applyBorder="1" applyAlignment="1" applyProtection="1">
      <alignment horizontal="center" vertical="center" shrinkToFit="1"/>
      <protection hidden="1"/>
    </xf>
    <xf numFmtId="0" fontId="42" fillId="0" borderId="27" xfId="6" applyFont="1" applyBorder="1" applyAlignment="1" applyProtection="1">
      <alignment horizontal="center" vertical="center"/>
      <protection hidden="1"/>
    </xf>
    <xf numFmtId="0" fontId="43" fillId="0" borderId="6" xfId="6" applyFont="1" applyBorder="1" applyAlignment="1" applyProtection="1">
      <alignment horizontal="center" vertical="center" shrinkToFit="1"/>
      <protection hidden="1"/>
    </xf>
    <xf numFmtId="0" fontId="65" fillId="5" borderId="54" xfId="6" applyFont="1" applyFill="1" applyBorder="1" applyAlignment="1" applyProtection="1">
      <alignment horizontal="center" vertical="center"/>
      <protection hidden="1"/>
    </xf>
    <xf numFmtId="0" fontId="65" fillId="5" borderId="55" xfId="6" applyFont="1" applyFill="1" applyBorder="1" applyAlignment="1" applyProtection="1">
      <alignment horizontal="center" vertical="center"/>
      <protection hidden="1"/>
    </xf>
    <xf numFmtId="0" fontId="65" fillId="5" borderId="57" xfId="6" applyFont="1" applyFill="1" applyBorder="1" applyAlignment="1" applyProtection="1">
      <alignment horizontal="center" vertical="center"/>
      <protection hidden="1"/>
    </xf>
    <xf numFmtId="0" fontId="65" fillId="5" borderId="58" xfId="6" applyFont="1" applyFill="1" applyBorder="1" applyAlignment="1" applyProtection="1">
      <alignment horizontal="center" vertical="center"/>
      <protection hidden="1"/>
    </xf>
    <xf numFmtId="0" fontId="65" fillId="5" borderId="59" xfId="6" applyFont="1" applyFill="1" applyBorder="1" applyAlignment="1" applyProtection="1">
      <alignment horizontal="center" vertical="center"/>
      <protection hidden="1"/>
    </xf>
    <xf numFmtId="180" fontId="31" fillId="11" borderId="6" xfId="6" applyNumberFormat="1" applyFont="1" applyFill="1" applyBorder="1" applyAlignment="1" applyProtection="1">
      <alignment horizontal="center" vertical="center" wrapText="1"/>
      <protection hidden="1"/>
    </xf>
    <xf numFmtId="180" fontId="39" fillId="0" borderId="6" xfId="6" applyNumberFormat="1" applyFont="1" applyBorder="1" applyAlignment="1" applyProtection="1">
      <alignment horizontal="left" vertical="center" wrapText="1"/>
      <protection hidden="1"/>
    </xf>
    <xf numFmtId="0" fontId="47" fillId="0" borderId="6" xfId="6" applyFont="1" applyBorder="1" applyAlignment="1" applyProtection="1">
      <alignment horizontal="center" vertical="center" shrinkToFit="1"/>
      <protection hidden="1"/>
    </xf>
    <xf numFmtId="0" fontId="49" fillId="0" borderId="0" xfId="6" applyFont="1" applyAlignment="1" applyProtection="1">
      <alignment horizontal="center" vertical="center"/>
      <protection hidden="1"/>
    </xf>
    <xf numFmtId="0" fontId="54" fillId="0" borderId="29" xfId="0" applyFont="1" applyBorder="1" applyAlignment="1" applyProtection="1">
      <alignment horizontal="center" vertical="center"/>
      <protection hidden="1"/>
    </xf>
    <xf numFmtId="0" fontId="54" fillId="0" borderId="20" xfId="0" applyFont="1" applyBorder="1" applyAlignment="1" applyProtection="1">
      <alignment horizontal="center" vertical="center"/>
      <protection hidden="1"/>
    </xf>
    <xf numFmtId="0" fontId="54" fillId="0" borderId="21" xfId="0" applyFont="1" applyBorder="1" applyAlignment="1" applyProtection="1">
      <alignment horizontal="center" vertical="center"/>
      <protection hidden="1"/>
    </xf>
    <xf numFmtId="0" fontId="54" fillId="0" borderId="0" xfId="0" applyFont="1" applyAlignment="1" applyProtection="1">
      <alignment horizontal="center" vertical="center"/>
      <protection hidden="1"/>
    </xf>
    <xf numFmtId="0" fontId="30" fillId="11" borderId="6" xfId="6" applyFont="1" applyFill="1" applyBorder="1" applyAlignment="1" applyProtection="1">
      <alignment horizontal="center" vertical="center"/>
      <protection hidden="1"/>
    </xf>
    <xf numFmtId="0" fontId="29" fillId="2" borderId="0" xfId="6" applyFont="1" applyFill="1" applyAlignment="1" applyProtection="1">
      <alignment horizontal="left" vertical="center"/>
      <protection hidden="1"/>
    </xf>
    <xf numFmtId="0" fontId="38" fillId="11" borderId="54" xfId="6" applyFont="1" applyFill="1" applyBorder="1" applyAlignment="1" applyProtection="1">
      <alignment horizontal="center" vertical="center"/>
      <protection hidden="1"/>
    </xf>
    <xf numFmtId="0" fontId="38" fillId="11" borderId="55" xfId="6" applyFont="1" applyFill="1" applyBorder="1" applyAlignment="1" applyProtection="1">
      <alignment horizontal="center" vertical="center"/>
      <protection hidden="1"/>
    </xf>
    <xf numFmtId="0" fontId="38" fillId="11" borderId="64" xfId="6" applyFont="1" applyFill="1" applyBorder="1" applyAlignment="1" applyProtection="1">
      <alignment horizontal="center" vertical="center"/>
      <protection hidden="1"/>
    </xf>
    <xf numFmtId="0" fontId="38" fillId="11" borderId="65" xfId="6" applyFont="1" applyFill="1" applyBorder="1" applyAlignment="1" applyProtection="1">
      <alignment horizontal="center" vertical="center"/>
      <protection hidden="1"/>
    </xf>
    <xf numFmtId="0" fontId="38" fillId="0" borderId="61" xfId="6" applyFont="1" applyBorder="1" applyAlignment="1" applyProtection="1">
      <alignment horizontal="left" vertical="center" shrinkToFit="1"/>
      <protection hidden="1"/>
    </xf>
    <xf numFmtId="0" fontId="38" fillId="0" borderId="62" xfId="6" applyFont="1" applyBorder="1" applyAlignment="1" applyProtection="1">
      <alignment horizontal="left" vertical="center" shrinkToFit="1"/>
      <protection hidden="1"/>
    </xf>
    <xf numFmtId="0" fontId="38" fillId="0" borderId="63" xfId="6" applyFont="1" applyBorder="1" applyAlignment="1" applyProtection="1">
      <alignment horizontal="left" vertical="center" shrinkToFit="1"/>
      <protection hidden="1"/>
    </xf>
    <xf numFmtId="0" fontId="47" fillId="2" borderId="67" xfId="6" applyFont="1" applyFill="1" applyBorder="1" applyAlignment="1" applyProtection="1">
      <alignment horizontal="left" vertical="center" shrinkToFit="1"/>
      <protection hidden="1"/>
    </xf>
    <xf numFmtId="0" fontId="47" fillId="2" borderId="68" xfId="6" applyFont="1" applyFill="1" applyBorder="1" applyAlignment="1" applyProtection="1">
      <alignment horizontal="left" vertical="center" shrinkToFit="1"/>
      <protection hidden="1"/>
    </xf>
    <xf numFmtId="0" fontId="47" fillId="2" borderId="69" xfId="6" applyFont="1" applyFill="1" applyBorder="1" applyAlignment="1" applyProtection="1">
      <alignment horizontal="left" vertical="center" shrinkToFit="1"/>
      <protection hidden="1"/>
    </xf>
    <xf numFmtId="0" fontId="38" fillId="6" borderId="54" xfId="6" applyFont="1" applyFill="1" applyBorder="1" applyAlignment="1" applyProtection="1">
      <alignment horizontal="center" vertical="center"/>
      <protection hidden="1"/>
    </xf>
    <xf numFmtId="0" fontId="38" fillId="6" borderId="55" xfId="6" applyFont="1" applyFill="1" applyBorder="1" applyAlignment="1" applyProtection="1">
      <alignment horizontal="center" vertical="center"/>
      <protection hidden="1"/>
    </xf>
    <xf numFmtId="0" fontId="38" fillId="6" borderId="64" xfId="6" applyFont="1" applyFill="1" applyBorder="1" applyAlignment="1" applyProtection="1">
      <alignment horizontal="center" vertical="center"/>
      <protection hidden="1"/>
    </xf>
    <xf numFmtId="0" fontId="38" fillId="6" borderId="65" xfId="6" applyFont="1" applyFill="1" applyBorder="1" applyAlignment="1" applyProtection="1">
      <alignment horizontal="center" vertical="center"/>
      <protection hidden="1"/>
    </xf>
    <xf numFmtId="0" fontId="47" fillId="6" borderId="57" xfId="6" applyFont="1" applyFill="1" applyBorder="1" applyAlignment="1" applyProtection="1">
      <alignment horizontal="left" vertical="center" wrapText="1" shrinkToFit="1"/>
      <protection hidden="1"/>
    </xf>
    <xf numFmtId="0" fontId="47" fillId="6" borderId="58" xfId="6" applyFont="1" applyFill="1" applyBorder="1" applyAlignment="1" applyProtection="1">
      <alignment horizontal="left" vertical="center" shrinkToFit="1"/>
      <protection hidden="1"/>
    </xf>
    <xf numFmtId="0" fontId="47" fillId="6" borderId="59" xfId="6" applyFont="1" applyFill="1" applyBorder="1" applyAlignment="1" applyProtection="1">
      <alignment horizontal="left" vertical="center" shrinkToFit="1"/>
      <protection hidden="1"/>
    </xf>
    <xf numFmtId="0" fontId="47" fillId="6" borderId="70" xfId="6" applyFont="1" applyFill="1" applyBorder="1" applyAlignment="1" applyProtection="1">
      <alignment horizontal="left" vertical="center" shrinkToFit="1"/>
      <protection hidden="1"/>
    </xf>
    <xf numFmtId="0" fontId="47" fillId="6" borderId="71" xfId="6" applyFont="1" applyFill="1" applyBorder="1" applyAlignment="1" applyProtection="1">
      <alignment horizontal="left" vertical="center" shrinkToFit="1"/>
      <protection hidden="1"/>
    </xf>
    <xf numFmtId="0" fontId="47" fillId="6" borderId="72" xfId="6" applyFont="1" applyFill="1" applyBorder="1" applyAlignment="1" applyProtection="1">
      <alignment horizontal="left" vertical="center" shrinkToFit="1"/>
      <protection hidden="1"/>
    </xf>
    <xf numFmtId="0" fontId="38" fillId="11" borderId="73" xfId="6" applyFont="1" applyFill="1" applyBorder="1" applyAlignment="1" applyProtection="1">
      <alignment horizontal="center" vertical="center"/>
      <protection hidden="1"/>
    </xf>
    <xf numFmtId="0" fontId="38" fillId="11" borderId="74" xfId="6" applyFont="1" applyFill="1" applyBorder="1" applyAlignment="1" applyProtection="1">
      <alignment horizontal="center" vertical="center"/>
      <protection hidden="1"/>
    </xf>
    <xf numFmtId="0" fontId="54" fillId="0" borderId="26" xfId="6" applyFont="1" applyBorder="1" applyAlignment="1" applyProtection="1">
      <alignment horizontal="left" vertical="center" shrinkToFit="1"/>
      <protection hidden="1"/>
    </xf>
    <xf numFmtId="0" fontId="54" fillId="0" borderId="27" xfId="6" applyFont="1" applyBorder="1" applyAlignment="1" applyProtection="1">
      <alignment horizontal="left" vertical="center" shrinkToFit="1"/>
      <protection hidden="1"/>
    </xf>
    <xf numFmtId="0" fontId="54" fillId="0" borderId="75" xfId="6" applyFont="1" applyBorder="1" applyAlignment="1" applyProtection="1">
      <alignment horizontal="left" vertical="center" shrinkToFit="1"/>
      <protection hidden="1"/>
    </xf>
    <xf numFmtId="0" fontId="68" fillId="0" borderId="0" xfId="0" applyFont="1" applyAlignment="1" applyProtection="1">
      <alignment horizontal="left" vertical="center" wrapText="1"/>
      <protection hidden="1"/>
    </xf>
    <xf numFmtId="0" fontId="68" fillId="0" borderId="1" xfId="0" applyFont="1" applyBorder="1" applyAlignment="1" applyProtection="1">
      <alignment horizontal="left" vertical="center" wrapText="1"/>
      <protection hidden="1"/>
    </xf>
    <xf numFmtId="0" fontId="74" fillId="0" borderId="0" xfId="0" applyFont="1" applyAlignment="1" applyProtection="1">
      <alignment horizontal="center" vertical="center" wrapText="1"/>
      <protection hidden="1"/>
    </xf>
    <xf numFmtId="0" fontId="74" fillId="0" borderId="1" xfId="0" applyFont="1" applyBorder="1" applyAlignment="1" applyProtection="1">
      <alignment horizontal="center" vertical="center" wrapText="1"/>
      <protection hidden="1"/>
    </xf>
    <xf numFmtId="0" fontId="66" fillId="0" borderId="0" xfId="0" applyFont="1" applyAlignment="1" applyProtection="1">
      <alignment horizontal="center" vertical="center" shrinkToFit="1"/>
      <protection hidden="1"/>
    </xf>
    <xf numFmtId="49" fontId="67" fillId="0" borderId="0" xfId="0" applyNumberFormat="1" applyFont="1" applyAlignment="1" applyProtection="1">
      <alignment horizontal="center" vertical="center"/>
      <protection hidden="1"/>
    </xf>
    <xf numFmtId="0" fontId="67" fillId="0" borderId="0" xfId="0" applyFont="1" applyAlignment="1" applyProtection="1">
      <alignment horizontal="center" vertical="center"/>
      <protection hidden="1"/>
    </xf>
    <xf numFmtId="58" fontId="68" fillId="0" borderId="0" xfId="0" applyNumberFormat="1" applyFont="1" applyAlignment="1" applyProtection="1">
      <alignment horizontal="center" vertical="center"/>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5" fillId="0" borderId="0" xfId="0" applyFont="1" applyAlignment="1" applyProtection="1">
      <alignment horizontal="left" vertical="center" indent="8"/>
      <protection hidden="1"/>
    </xf>
    <xf numFmtId="0" fontId="56" fillId="0" borderId="0" xfId="0" applyFont="1" applyAlignment="1" applyProtection="1">
      <alignment horizontal="left" vertical="center" indent="8"/>
      <protection hidden="1"/>
    </xf>
    <xf numFmtId="0" fontId="75" fillId="0" borderId="0" xfId="0" applyFont="1" applyProtection="1">
      <alignment vertical="center"/>
      <protection hidden="1"/>
    </xf>
    <xf numFmtId="0" fontId="75" fillId="0" borderId="0" xfId="0" applyFont="1" applyAlignment="1" applyProtection="1">
      <alignment horizontal="center" vertical="center"/>
      <protection hidden="1"/>
    </xf>
    <xf numFmtId="0" fontId="61" fillId="2" borderId="6" xfId="0" applyFont="1" applyFill="1" applyBorder="1" applyAlignment="1" applyProtection="1">
      <alignment horizontal="center" vertical="center"/>
      <protection hidden="1"/>
    </xf>
    <xf numFmtId="0" fontId="61" fillId="0" borderId="6" xfId="0" applyFont="1" applyBorder="1" applyAlignment="1" applyProtection="1">
      <alignment vertical="center" wrapText="1"/>
      <protection hidden="1"/>
    </xf>
    <xf numFmtId="182" fontId="61" fillId="0" borderId="6" xfId="0" applyNumberFormat="1" applyFont="1" applyBorder="1" applyAlignment="1" applyProtection="1">
      <alignment horizontal="center" vertical="center"/>
      <protection hidden="1"/>
    </xf>
    <xf numFmtId="177" fontId="61" fillId="0" borderId="6" xfId="0" applyNumberFormat="1" applyFont="1" applyBorder="1" applyAlignment="1" applyProtection="1">
      <alignment horizontal="center" vertical="center"/>
      <protection hidden="1"/>
    </xf>
    <xf numFmtId="182"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center" vertical="center"/>
      <protection hidden="1"/>
    </xf>
    <xf numFmtId="5"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right" vertical="center"/>
      <protection hidden="1"/>
    </xf>
    <xf numFmtId="5" fontId="82" fillId="0" borderId="0" xfId="0" applyNumberFormat="1" applyFont="1" applyAlignment="1" applyProtection="1">
      <alignment horizontal="center" vertical="center" wrapText="1"/>
      <protection hidden="1"/>
    </xf>
    <xf numFmtId="0" fontId="70" fillId="0" borderId="0" xfId="0" applyFont="1" applyAlignment="1" applyProtection="1">
      <alignment horizontal="left" vertical="center" wrapText="1"/>
      <protection hidden="1"/>
    </xf>
    <xf numFmtId="6" fontId="84" fillId="0" borderId="1" xfId="0" applyNumberFormat="1" applyFont="1" applyBorder="1" applyAlignment="1" applyProtection="1">
      <alignment horizontal="center"/>
      <protection hidden="1"/>
    </xf>
    <xf numFmtId="0" fontId="61" fillId="0" borderId="0" xfId="0" applyFont="1" applyAlignment="1" applyProtection="1">
      <alignment horizontal="right" vertical="center"/>
      <protection hidden="1"/>
    </xf>
    <xf numFmtId="5" fontId="61"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79" fillId="0" borderId="0" xfId="0" applyFont="1" applyAlignment="1" applyProtection="1">
      <alignment horizontal="left" vertical="center" wrapText="1"/>
      <protection hidden="1"/>
    </xf>
    <xf numFmtId="0" fontId="79" fillId="0" borderId="0" xfId="0" applyFont="1" applyAlignment="1" applyProtection="1">
      <alignment horizontal="left" vertical="center"/>
      <protection hidden="1"/>
    </xf>
    <xf numFmtId="0" fontId="79" fillId="0" borderId="0" xfId="0" applyFont="1" applyAlignment="1" applyProtection="1">
      <alignment horizontal="center" vertical="center"/>
      <protection hidden="1"/>
    </xf>
    <xf numFmtId="49" fontId="86" fillId="0" borderId="0" xfId="0" applyNumberFormat="1" applyFont="1" applyAlignment="1" applyProtection="1">
      <alignment horizontal="center" vertical="center" wrapText="1"/>
      <protection hidden="1"/>
    </xf>
    <xf numFmtId="0" fontId="86" fillId="0" borderId="0" xfId="0" applyFont="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49" fontId="87" fillId="0" borderId="0" xfId="0" applyNumberFormat="1" applyFont="1" applyAlignment="1" applyProtection="1">
      <alignment horizontal="center" vertical="center" wrapText="1"/>
      <protection hidden="1"/>
    </xf>
    <xf numFmtId="0" fontId="87" fillId="0" borderId="0" xfId="0" applyFont="1" applyAlignment="1" applyProtection="1">
      <alignment horizontal="center" vertical="center" wrapText="1"/>
      <protection hidden="1"/>
    </xf>
    <xf numFmtId="0" fontId="87" fillId="0" borderId="0" xfId="0" applyFont="1" applyAlignment="1" applyProtection="1">
      <alignment horizontal="left" vertical="center" wrapText="1"/>
      <protection hidden="1"/>
    </xf>
    <xf numFmtId="5" fontId="61" fillId="0" borderId="6" xfId="0" applyNumberFormat="1" applyFont="1" applyBorder="1" applyAlignment="1" applyProtection="1">
      <alignment horizontal="center" vertical="center"/>
      <protection hidden="1"/>
    </xf>
    <xf numFmtId="0" fontId="89" fillId="5" borderId="0" xfId="0" applyFont="1" applyFill="1" applyAlignment="1" applyProtection="1">
      <alignment horizontal="left" vertical="center" wrapText="1"/>
      <protection hidden="1"/>
    </xf>
    <xf numFmtId="0" fontId="90" fillId="0" borderId="0" xfId="0" applyFont="1" applyAlignment="1" applyProtection="1">
      <alignment horizontal="center" vertical="center"/>
      <protection hidden="1"/>
    </xf>
    <xf numFmtId="0" fontId="66" fillId="0" borderId="27" xfId="0" applyFont="1" applyBorder="1" applyAlignment="1" applyProtection="1">
      <alignment horizontal="center" vertical="center" shrinkToFit="1"/>
      <protection hidden="1"/>
    </xf>
    <xf numFmtId="49" fontId="67" fillId="0" borderId="27" xfId="0" applyNumberFormat="1" applyFont="1" applyBorder="1" applyAlignment="1" applyProtection="1">
      <alignment horizontal="center" vertical="center"/>
      <protection hidden="1"/>
    </xf>
    <xf numFmtId="0" fontId="67" fillId="0" borderId="27" xfId="0" applyFont="1" applyBorder="1" applyAlignment="1" applyProtection="1">
      <alignment horizontal="center" vertical="center"/>
      <protection hidden="1"/>
    </xf>
    <xf numFmtId="58" fontId="68" fillId="0" borderId="15" xfId="0" applyNumberFormat="1" applyFont="1" applyBorder="1" applyAlignment="1" applyProtection="1">
      <alignment horizontal="center" vertical="center"/>
      <protection hidden="1"/>
    </xf>
    <xf numFmtId="0" fontId="91" fillId="0" borderId="29" xfId="0" applyFont="1" applyBorder="1" applyAlignment="1" applyProtection="1">
      <alignment horizontal="center" vertical="center" wrapText="1"/>
      <protection hidden="1"/>
    </xf>
    <xf numFmtId="0" fontId="91" fillId="0" borderId="20" xfId="0" applyFont="1" applyBorder="1" applyAlignment="1" applyProtection="1">
      <alignment horizontal="center" vertical="center" wrapText="1"/>
      <protection hidden="1"/>
    </xf>
    <xf numFmtId="0" fontId="91" fillId="0" borderId="21" xfId="0" applyFont="1" applyBorder="1" applyAlignment="1" applyProtection="1">
      <alignment horizontal="center" vertical="center" wrapText="1"/>
      <protection hidden="1"/>
    </xf>
    <xf numFmtId="0" fontId="91" fillId="0" borderId="29" xfId="0" applyFont="1" applyBorder="1" applyAlignment="1" applyProtection="1">
      <alignment horizontal="center" vertical="center"/>
      <protection hidden="1"/>
    </xf>
    <xf numFmtId="0" fontId="91" fillId="0" borderId="20" xfId="0" applyFont="1" applyBorder="1" applyAlignment="1" applyProtection="1">
      <alignment horizontal="center" vertical="center"/>
      <protection hidden="1"/>
    </xf>
    <xf numFmtId="0" fontId="91" fillId="0" borderId="21" xfId="0" applyFont="1" applyBorder="1" applyAlignment="1" applyProtection="1">
      <alignment horizontal="center" vertical="center"/>
      <protection hidden="1"/>
    </xf>
    <xf numFmtId="0" fontId="76" fillId="0" borderId="0" xfId="0" applyFont="1" applyAlignment="1" applyProtection="1">
      <alignment horizontal="left" vertical="center" wrapText="1"/>
      <protection hidden="1"/>
    </xf>
    <xf numFmtId="0" fontId="75" fillId="0" borderId="0" xfId="0" applyFont="1" applyAlignment="1" applyProtection="1">
      <alignment horizontal="left" vertical="center" wrapText="1"/>
      <protection hidden="1"/>
    </xf>
    <xf numFmtId="0" fontId="91" fillId="3" borderId="6" xfId="0" applyFont="1" applyFill="1" applyBorder="1" applyAlignment="1" applyProtection="1">
      <alignment horizontal="center" vertical="center" wrapText="1"/>
      <protection hidden="1"/>
    </xf>
    <xf numFmtId="5" fontId="91" fillId="3" borderId="6" xfId="0" applyNumberFormat="1" applyFont="1" applyFill="1" applyBorder="1" applyAlignment="1" applyProtection="1">
      <alignment horizontal="center" vertical="center"/>
      <protection hidden="1"/>
    </xf>
    <xf numFmtId="0" fontId="61" fillId="0" borderId="0" xfId="0" applyFont="1" applyAlignment="1" applyProtection="1">
      <alignment horizontal="left" vertical="center" wrapText="1"/>
      <protection hidden="1"/>
    </xf>
    <xf numFmtId="0" fontId="91" fillId="0" borderId="29" xfId="0" applyFont="1" applyBorder="1" applyAlignment="1" applyProtection="1">
      <alignment horizontal="left" vertical="center" wrapText="1"/>
      <protection hidden="1"/>
    </xf>
    <xf numFmtId="0" fontId="91" fillId="0" borderId="20" xfId="0" applyFont="1" applyBorder="1" applyAlignment="1" applyProtection="1">
      <alignment horizontal="left" vertical="center" wrapText="1"/>
      <protection hidden="1"/>
    </xf>
    <xf numFmtId="0" fontId="91" fillId="0" borderId="21" xfId="0" applyFont="1" applyBorder="1" applyAlignment="1" applyProtection="1">
      <alignment horizontal="left" vertical="center" wrapText="1"/>
      <protection hidden="1"/>
    </xf>
    <xf numFmtId="0" fontId="53" fillId="0" borderId="0" xfId="0" applyFont="1" applyAlignment="1" applyProtection="1">
      <alignment horizontal="left" vertical="center"/>
      <protection hidden="1"/>
    </xf>
    <xf numFmtId="0" fontId="91" fillId="0" borderId="6" xfId="0" applyFont="1" applyBorder="1" applyAlignment="1" applyProtection="1">
      <alignment horizontal="center" vertical="center"/>
      <protection hidden="1"/>
    </xf>
    <xf numFmtId="180" fontId="75" fillId="0" borderId="0" xfId="15" applyNumberFormat="1" applyFont="1" applyAlignment="1" applyProtection="1">
      <alignment horizontal="left" wrapText="1"/>
      <protection hidden="1"/>
    </xf>
    <xf numFmtId="180" fontId="68" fillId="0" borderId="0" xfId="15" applyNumberFormat="1" applyFont="1" applyAlignment="1" applyProtection="1">
      <alignment horizontal="left" vertical="center" wrapText="1"/>
      <protection hidden="1"/>
    </xf>
    <xf numFmtId="180" fontId="68" fillId="0" borderId="0" xfId="15" applyNumberFormat="1" applyFont="1" applyAlignment="1" applyProtection="1">
      <alignment horizontal="left" wrapText="1"/>
      <protection hidden="1"/>
    </xf>
    <xf numFmtId="0" fontId="99" fillId="0" borderId="0" xfId="0" applyFont="1" applyAlignment="1" applyProtection="1">
      <alignment horizontal="left" vertical="center" wrapText="1"/>
      <protection hidden="1"/>
    </xf>
    <xf numFmtId="58" fontId="74" fillId="0" borderId="0" xfId="15" applyNumberFormat="1" applyFont="1" applyAlignment="1" applyProtection="1">
      <alignment horizontal="center" vertical="center"/>
      <protection hidden="1"/>
    </xf>
    <xf numFmtId="180" fontId="96" fillId="0" borderId="27" xfId="15" applyNumberFormat="1" applyFont="1" applyBorder="1" applyAlignment="1" applyProtection="1">
      <alignment horizontal="center" vertical="center"/>
      <protection hidden="1"/>
    </xf>
    <xf numFmtId="180" fontId="68" fillId="0" borderId="1" xfId="15" applyNumberFormat="1" applyFont="1" applyBorder="1" applyAlignment="1" applyProtection="1">
      <alignment horizontal="left" wrapText="1"/>
      <protection hidden="1"/>
    </xf>
    <xf numFmtId="180" fontId="101" fillId="0" borderId="0" xfId="6" applyNumberFormat="1" applyFont="1" applyAlignment="1" applyProtection="1">
      <alignment horizontal="left" vertical="center"/>
      <protection hidden="1"/>
    </xf>
    <xf numFmtId="180" fontId="75" fillId="0" borderId="0" xfId="0" applyNumberFormat="1" applyFont="1" applyAlignment="1" applyProtection="1">
      <alignment horizontal="center" vertical="center"/>
      <protection hidden="1"/>
    </xf>
  </cellXfs>
  <cellStyles count="16">
    <cellStyle name="ハイパーリンク" xfId="2" builtinId="8"/>
    <cellStyle name="ハイパーリンク 3" xfId="9" xr:uid="{6513A1E8-870A-4815-94DD-584B3AAB26D2}"/>
    <cellStyle name="桁区切り" xfId="1" builtinId="6"/>
    <cellStyle name="桁区切り 2" xfId="12" xr:uid="{6E02E76E-DBE5-447A-8AAC-2A696456055B}"/>
    <cellStyle name="桁区切り 4" xfId="13" xr:uid="{0F4BFB83-FC2B-436D-A770-F02B2A72865C}"/>
    <cellStyle name="標準" xfId="0" builtinId="0"/>
    <cellStyle name="標準 2" xfId="5" xr:uid="{ADD2D4A0-BE32-4715-9DE6-7E098208408F}"/>
    <cellStyle name="標準 2 6" xfId="6" xr:uid="{05CD06A1-C614-4898-8D10-AEEB888748DB}"/>
    <cellStyle name="標準 2 8" xfId="8" xr:uid="{CCF4E8C0-0BBB-46DD-94E7-0F91ED82F59C}"/>
    <cellStyle name="標準 3" xfId="15" xr:uid="{4ECDBB82-71DD-4B39-B67E-43FD58A100DD}"/>
    <cellStyle name="標準 4 5" xfId="10" xr:uid="{AF1CD24A-E385-4EE8-B638-50D58D358EA4}"/>
    <cellStyle name="標準 6" xfId="3" xr:uid="{A10D1693-AF9F-4E79-9D89-478EBE59B3AE}"/>
    <cellStyle name="標準 6 4" xfId="11" xr:uid="{A73E725E-8986-4039-9A39-7316B345C636}"/>
    <cellStyle name="標準 7" xfId="4" xr:uid="{61ABEF83-F902-4472-8434-127CC002921F}"/>
    <cellStyle name="標準 7 2" xfId="7" xr:uid="{BE25D0D8-CEAA-4A9D-8DBC-418C5233E593}"/>
    <cellStyle name="標準_Sheet1" xfId="14" xr:uid="{CB908AE5-1C79-437B-B198-4A63413E6A30}"/>
  </cellStyles>
  <dxfs count="3">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365760</xdr:colOff>
      <xdr:row>36</xdr:row>
      <xdr:rowOff>0</xdr:rowOff>
    </xdr:from>
    <xdr:to>
      <xdr:col>4</xdr:col>
      <xdr:colOff>365760</xdr:colOff>
      <xdr:row>36</xdr:row>
      <xdr:rowOff>0</xdr:rowOff>
    </xdr:to>
    <xdr:sp macro="" textlink="">
      <xdr:nvSpPr>
        <xdr:cNvPr id="2" name="CheckBox1" hidden="1">
          <a:extLst>
            <a:ext uri="{63B3BB69-23CF-44E3-9099-C40C66FF867C}">
              <a14:compatExt xmlns:a14="http://schemas.microsoft.com/office/drawing/2010/main" spid="_x0000_s1025"/>
            </a:ext>
            <a:ext uri="{FF2B5EF4-FFF2-40B4-BE49-F238E27FC236}">
              <a16:creationId xmlns:a16="http://schemas.microsoft.com/office/drawing/2014/main" id="{7ED9D71F-A978-4650-AF18-75B70396E1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2</xdr:col>
      <xdr:colOff>365760</xdr:colOff>
      <xdr:row>36</xdr:row>
      <xdr:rowOff>0</xdr:rowOff>
    </xdr:from>
    <xdr:to>
      <xdr:col>4</xdr:col>
      <xdr:colOff>365760</xdr:colOff>
      <xdr:row>36</xdr:row>
      <xdr:rowOff>0</xdr:rowOff>
    </xdr:to>
    <xdr:pic>
      <xdr:nvPicPr>
        <xdr:cNvPr id="1025" name="CheckBox1">
          <a:extLst>
            <a:ext uri="{FF2B5EF4-FFF2-40B4-BE49-F238E27FC236}">
              <a16:creationId xmlns:a16="http://schemas.microsoft.com/office/drawing/2014/main" id="{E393BC33-98C9-F04A-D6B8-5C022BD3E225}"/>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5960" y="8534400"/>
          <a:ext cx="160020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152400</xdr:colOff>
      <xdr:row>30</xdr:row>
      <xdr:rowOff>304800</xdr:rowOff>
    </xdr:from>
    <xdr:to>
      <xdr:col>18</xdr:col>
      <xdr:colOff>678180</xdr:colOff>
      <xdr:row>33</xdr:row>
      <xdr:rowOff>251460</xdr:rowOff>
    </xdr:to>
    <xdr:sp macro="" textlink="">
      <xdr:nvSpPr>
        <xdr:cNvPr id="2" name="吹き出し: 上矢印 1">
          <a:extLst>
            <a:ext uri="{FF2B5EF4-FFF2-40B4-BE49-F238E27FC236}">
              <a16:creationId xmlns:a16="http://schemas.microsoft.com/office/drawing/2014/main" id="{DF252F80-7803-45B6-9801-B237B07BDF6E}"/>
            </a:ext>
          </a:extLst>
        </xdr:cNvPr>
        <xdr:cNvSpPr/>
      </xdr:nvSpPr>
      <xdr:spPr>
        <a:xfrm>
          <a:off x="9296400" y="5577840"/>
          <a:ext cx="2529840" cy="60198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510540</xdr:colOff>
      <xdr:row>32</xdr:row>
      <xdr:rowOff>7620</xdr:rowOff>
    </xdr:from>
    <xdr:to>
      <xdr:col>9</xdr:col>
      <xdr:colOff>419100</xdr:colOff>
      <xdr:row>33</xdr:row>
      <xdr:rowOff>266700</xdr:rowOff>
    </xdr:to>
    <xdr:sp macro="" textlink="">
      <xdr:nvSpPr>
        <xdr:cNvPr id="3" name="吹き出し: 上矢印 2">
          <a:extLst>
            <a:ext uri="{FF2B5EF4-FFF2-40B4-BE49-F238E27FC236}">
              <a16:creationId xmlns:a16="http://schemas.microsoft.com/office/drawing/2014/main" id="{8957F1B7-7CB6-4FBB-A104-AC7049C8A9AA}"/>
            </a:ext>
          </a:extLst>
        </xdr:cNvPr>
        <xdr:cNvSpPr/>
      </xdr:nvSpPr>
      <xdr:spPr>
        <a:xfrm>
          <a:off x="2339340" y="5836920"/>
          <a:ext cx="3566160" cy="3429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宅急便は「着払」と入力！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50806</xdr:colOff>
      <xdr:row>43</xdr:row>
      <xdr:rowOff>127001</xdr:rowOff>
    </xdr:from>
    <xdr:to>
      <xdr:col>47</xdr:col>
      <xdr:colOff>8472</xdr:colOff>
      <xdr:row>45</xdr:row>
      <xdr:rowOff>67734</xdr:rowOff>
    </xdr:to>
    <xdr:sp macro="" textlink="">
      <xdr:nvSpPr>
        <xdr:cNvPr id="2" name="四角形: 角を丸くする 1">
          <a:extLst>
            <a:ext uri="{FF2B5EF4-FFF2-40B4-BE49-F238E27FC236}">
              <a16:creationId xmlns:a16="http://schemas.microsoft.com/office/drawing/2014/main" id="{B5BBA168-CE2F-405E-B4E6-315382E78468}"/>
            </a:ext>
          </a:extLst>
        </xdr:cNvPr>
        <xdr:cNvSpPr/>
      </xdr:nvSpPr>
      <xdr:spPr>
        <a:xfrm>
          <a:off x="195586" y="12075161"/>
          <a:ext cx="6213686"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78966F1-B852-468B-B13F-7917C5337FE0}"/>
            </a:ext>
          </a:extLst>
        </xdr:cNvPr>
        <xdr:cNvSpPr txBox="1"/>
      </xdr:nvSpPr>
      <xdr:spPr>
        <a:xfrm>
          <a:off x="3582523" y="2383319"/>
          <a:ext cx="335675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4" name="テキスト ボックス 3">
          <a:extLst>
            <a:ext uri="{FF2B5EF4-FFF2-40B4-BE49-F238E27FC236}">
              <a16:creationId xmlns:a16="http://schemas.microsoft.com/office/drawing/2014/main" id="{6B03AD10-CC06-468E-883D-094997F038C7}"/>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5" name="図 2">
          <a:extLst>
            <a:ext uri="{FF2B5EF4-FFF2-40B4-BE49-F238E27FC236}">
              <a16:creationId xmlns:a16="http://schemas.microsoft.com/office/drawing/2014/main" id="{48DC9351-26D6-49B1-9254-64276200D3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46235" y="2715258"/>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6" name="テキスト ボックス 5">
          <a:extLst>
            <a:ext uri="{FF2B5EF4-FFF2-40B4-BE49-F238E27FC236}">
              <a16:creationId xmlns:a16="http://schemas.microsoft.com/office/drawing/2014/main" id="{F0F02CBA-360B-4137-8FC3-6ADBDEE925C2}"/>
            </a:ext>
          </a:extLst>
        </xdr:cNvPr>
        <xdr:cNvSpPr txBox="1"/>
      </xdr:nvSpPr>
      <xdr:spPr>
        <a:xfrm>
          <a:off x="3616110" y="2859194"/>
          <a:ext cx="3229897"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76200</xdr:colOff>
      <xdr:row>8</xdr:row>
      <xdr:rowOff>33867</xdr:rowOff>
    </xdr:from>
    <xdr:to>
      <xdr:col>51</xdr:col>
      <xdr:colOff>2269067</xdr:colOff>
      <xdr:row>10</xdr:row>
      <xdr:rowOff>143933</xdr:rowOff>
    </xdr:to>
    <xdr:sp macro="" textlink="">
      <xdr:nvSpPr>
        <xdr:cNvPr id="7" name="吹き出し: 左矢印 6">
          <a:extLst>
            <a:ext uri="{FF2B5EF4-FFF2-40B4-BE49-F238E27FC236}">
              <a16:creationId xmlns:a16="http://schemas.microsoft.com/office/drawing/2014/main" id="{3D8E2DFB-449C-459F-987B-849D8E40C750}"/>
            </a:ext>
          </a:extLst>
        </xdr:cNvPr>
        <xdr:cNvSpPr/>
      </xdr:nvSpPr>
      <xdr:spPr>
        <a:xfrm>
          <a:off x="6964680" y="1733127"/>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2" name="テキスト ボックス 1">
          <a:extLst>
            <a:ext uri="{FF2B5EF4-FFF2-40B4-BE49-F238E27FC236}">
              <a16:creationId xmlns:a16="http://schemas.microsoft.com/office/drawing/2014/main" id="{55630A4C-C9EE-4C60-BF12-F54CEBA62377}"/>
            </a:ext>
          </a:extLst>
        </xdr:cNvPr>
        <xdr:cNvSpPr txBox="1"/>
      </xdr:nvSpPr>
      <xdr:spPr>
        <a:xfrm>
          <a:off x="3591708" y="2387801"/>
          <a:ext cx="3453204" cy="55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3" name="テキスト ボックス 2">
          <a:extLst>
            <a:ext uri="{FF2B5EF4-FFF2-40B4-BE49-F238E27FC236}">
              <a16:creationId xmlns:a16="http://schemas.microsoft.com/office/drawing/2014/main" id="{12A62581-8BC1-4737-ABB7-2BB5EC6F13CF}"/>
            </a:ext>
          </a:extLst>
        </xdr:cNvPr>
        <xdr:cNvSpPr txBox="1"/>
      </xdr:nvSpPr>
      <xdr:spPr>
        <a:xfrm>
          <a:off x="3593450" y="2142230"/>
          <a:ext cx="320704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4" name="図 2">
          <a:extLst>
            <a:ext uri="{FF2B5EF4-FFF2-40B4-BE49-F238E27FC236}">
              <a16:creationId xmlns:a16="http://schemas.microsoft.com/office/drawing/2014/main" id="{3AD05E28-B57B-4065-BAF5-DBECFA2287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15261"/>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5" name="テキスト ボックス 4">
          <a:extLst>
            <a:ext uri="{FF2B5EF4-FFF2-40B4-BE49-F238E27FC236}">
              <a16:creationId xmlns:a16="http://schemas.microsoft.com/office/drawing/2014/main" id="{5899238A-1896-4E22-86D4-719DD27F760F}"/>
            </a:ext>
          </a:extLst>
        </xdr:cNvPr>
        <xdr:cNvSpPr txBox="1"/>
      </xdr:nvSpPr>
      <xdr:spPr>
        <a:xfrm>
          <a:off x="3590712" y="2859194"/>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2" name="テキスト ボックス 1">
          <a:extLst>
            <a:ext uri="{FF2B5EF4-FFF2-40B4-BE49-F238E27FC236}">
              <a16:creationId xmlns:a16="http://schemas.microsoft.com/office/drawing/2014/main" id="{D7551D86-D609-405C-B2B9-56D8BA303CD9}"/>
            </a:ext>
          </a:extLst>
        </xdr:cNvPr>
        <xdr:cNvSpPr txBox="1"/>
      </xdr:nvSpPr>
      <xdr:spPr>
        <a:xfrm>
          <a:off x="3582523" y="2383319"/>
          <a:ext cx="330341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724A3BBA-1C8E-4DBB-B50F-20B4E9D27A05}"/>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4" name="図 2">
          <a:extLst>
            <a:ext uri="{FF2B5EF4-FFF2-40B4-BE49-F238E27FC236}">
              <a16:creationId xmlns:a16="http://schemas.microsoft.com/office/drawing/2014/main" id="{47C07467-B961-450C-AB26-6C8FAFE1B8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32187"/>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5" name="テキスト ボックス 4">
          <a:extLst>
            <a:ext uri="{FF2B5EF4-FFF2-40B4-BE49-F238E27FC236}">
              <a16:creationId xmlns:a16="http://schemas.microsoft.com/office/drawing/2014/main" id="{D2677017-91AE-4F26-BE94-98A8B43C3AE1}"/>
            </a:ext>
          </a:extLst>
        </xdr:cNvPr>
        <xdr:cNvSpPr txBox="1"/>
      </xdr:nvSpPr>
      <xdr:spPr>
        <a:xfrm>
          <a:off x="3599179"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2" name="テキスト ボックス 1">
          <a:extLst>
            <a:ext uri="{FF2B5EF4-FFF2-40B4-BE49-F238E27FC236}">
              <a16:creationId xmlns:a16="http://schemas.microsoft.com/office/drawing/2014/main" id="{C0BFA382-4C8B-4EB3-AC6A-C6C432824507}"/>
            </a:ext>
          </a:extLst>
        </xdr:cNvPr>
        <xdr:cNvSpPr txBox="1"/>
      </xdr:nvSpPr>
      <xdr:spPr>
        <a:xfrm>
          <a:off x="3582523" y="2383319"/>
          <a:ext cx="3348290"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9B4ED005-1345-4D53-847E-6FDFC57B06CA}"/>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4" name="図 2">
          <a:extLst>
            <a:ext uri="{FF2B5EF4-FFF2-40B4-BE49-F238E27FC236}">
              <a16:creationId xmlns:a16="http://schemas.microsoft.com/office/drawing/2014/main" id="{432FB8AF-453F-45D5-B324-4D07C832EC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3171" y="2732199"/>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5" name="テキスト ボックス 4">
          <a:extLst>
            <a:ext uri="{FF2B5EF4-FFF2-40B4-BE49-F238E27FC236}">
              <a16:creationId xmlns:a16="http://schemas.microsoft.com/office/drawing/2014/main" id="{59F729D2-82D8-4E6E-BF24-DAE61274328E}"/>
            </a:ext>
          </a:extLst>
        </xdr:cNvPr>
        <xdr:cNvSpPr txBox="1"/>
      </xdr:nvSpPr>
      <xdr:spPr>
        <a:xfrm>
          <a:off x="3624577"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59267</xdr:colOff>
      <xdr:row>8</xdr:row>
      <xdr:rowOff>25400</xdr:rowOff>
    </xdr:from>
    <xdr:to>
      <xdr:col>51</xdr:col>
      <xdr:colOff>2252134</xdr:colOff>
      <xdr:row>10</xdr:row>
      <xdr:rowOff>135466</xdr:rowOff>
    </xdr:to>
    <xdr:sp macro="" textlink="">
      <xdr:nvSpPr>
        <xdr:cNvPr id="6" name="吹き出し: 左矢印 5">
          <a:extLst>
            <a:ext uri="{FF2B5EF4-FFF2-40B4-BE49-F238E27FC236}">
              <a16:creationId xmlns:a16="http://schemas.microsoft.com/office/drawing/2014/main" id="{F5BE564D-F72A-445B-BA2E-928894356844}"/>
            </a:ext>
          </a:extLst>
        </xdr:cNvPr>
        <xdr:cNvSpPr/>
      </xdr:nvSpPr>
      <xdr:spPr>
        <a:xfrm>
          <a:off x="6947747" y="172466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59267</xdr:colOff>
      <xdr:row>2</xdr:row>
      <xdr:rowOff>93132</xdr:rowOff>
    </xdr:from>
    <xdr:to>
      <xdr:col>51</xdr:col>
      <xdr:colOff>2616201</xdr:colOff>
      <xdr:row>6</xdr:row>
      <xdr:rowOff>101599</xdr:rowOff>
    </xdr:to>
    <xdr:sp macro="" textlink="">
      <xdr:nvSpPr>
        <xdr:cNvPr id="7" name="吹き出し: 左矢印 6">
          <a:extLst>
            <a:ext uri="{FF2B5EF4-FFF2-40B4-BE49-F238E27FC236}">
              <a16:creationId xmlns:a16="http://schemas.microsoft.com/office/drawing/2014/main" id="{022D967E-0F60-4C97-8FE4-D98528C875C3}"/>
            </a:ext>
          </a:extLst>
        </xdr:cNvPr>
        <xdr:cNvSpPr/>
      </xdr:nvSpPr>
      <xdr:spPr>
        <a:xfrm>
          <a:off x="6947747" y="573192"/>
          <a:ext cx="2686474" cy="7704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t>領収書は書籍発送後に</a:t>
          </a:r>
          <a:endParaRPr kumimoji="1" lang="en-US" altLang="ja-JP" sz="1600" b="1"/>
        </a:p>
        <a:p>
          <a:pPr algn="l"/>
          <a:r>
            <a:rPr kumimoji="1" lang="ja-JP" altLang="en-US" sz="1600" b="1"/>
            <a:t>メール送付してください！</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76200</xdr:colOff>
      <xdr:row>10</xdr:row>
      <xdr:rowOff>160867</xdr:rowOff>
    </xdr:from>
    <xdr:to>
      <xdr:col>49</xdr:col>
      <xdr:colOff>101601</xdr:colOff>
      <xdr:row>17</xdr:row>
      <xdr:rowOff>16933</xdr:rowOff>
    </xdr:to>
    <xdr:sp macro="" textlink="">
      <xdr:nvSpPr>
        <xdr:cNvPr id="2" name="テキスト ボックス 1">
          <a:extLst>
            <a:ext uri="{FF2B5EF4-FFF2-40B4-BE49-F238E27FC236}">
              <a16:creationId xmlns:a16="http://schemas.microsoft.com/office/drawing/2014/main" id="{F7EFB723-690A-4DAB-9B9A-E6E9C380AAA8}"/>
            </a:ext>
          </a:extLst>
        </xdr:cNvPr>
        <xdr:cNvSpPr txBox="1"/>
      </xdr:nvSpPr>
      <xdr:spPr>
        <a:xfrm>
          <a:off x="3787140" y="2294467"/>
          <a:ext cx="2974341" cy="1456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50798</xdr:colOff>
      <xdr:row>8</xdr:row>
      <xdr:rowOff>0</xdr:rowOff>
    </xdr:from>
    <xdr:to>
      <xdr:col>68</xdr:col>
      <xdr:colOff>84665</xdr:colOff>
      <xdr:row>10</xdr:row>
      <xdr:rowOff>110066</xdr:rowOff>
    </xdr:to>
    <xdr:sp macro="" textlink="">
      <xdr:nvSpPr>
        <xdr:cNvPr id="3" name="吹き出し: 左矢印 2">
          <a:extLst>
            <a:ext uri="{FF2B5EF4-FFF2-40B4-BE49-F238E27FC236}">
              <a16:creationId xmlns:a16="http://schemas.microsoft.com/office/drawing/2014/main" id="{48B63DCD-4A6F-417C-A084-8A689BDC2BE6}"/>
            </a:ext>
          </a:extLst>
        </xdr:cNvPr>
        <xdr:cNvSpPr/>
      </xdr:nvSpPr>
      <xdr:spPr>
        <a:xfrm>
          <a:off x="6840218" y="1676400"/>
          <a:ext cx="236558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8467</xdr:colOff>
      <xdr:row>10</xdr:row>
      <xdr:rowOff>126999</xdr:rowOff>
    </xdr:from>
    <xdr:to>
      <xdr:col>49</xdr:col>
      <xdr:colOff>101600</xdr:colOff>
      <xdr:row>16</xdr:row>
      <xdr:rowOff>211666</xdr:rowOff>
    </xdr:to>
    <xdr:sp macro="" textlink="">
      <xdr:nvSpPr>
        <xdr:cNvPr id="2" name="テキスト ボックス 1">
          <a:extLst>
            <a:ext uri="{FF2B5EF4-FFF2-40B4-BE49-F238E27FC236}">
              <a16:creationId xmlns:a16="http://schemas.microsoft.com/office/drawing/2014/main" id="{CB539BF1-5467-41A4-9761-CA442A8E169C}"/>
            </a:ext>
          </a:extLst>
        </xdr:cNvPr>
        <xdr:cNvSpPr txBox="1"/>
      </xdr:nvSpPr>
      <xdr:spPr>
        <a:xfrm>
          <a:off x="3856567" y="2260599"/>
          <a:ext cx="2904913" cy="145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42330</xdr:colOff>
      <xdr:row>8</xdr:row>
      <xdr:rowOff>0</xdr:rowOff>
    </xdr:from>
    <xdr:to>
      <xdr:col>51</xdr:col>
      <xdr:colOff>2235197</xdr:colOff>
      <xdr:row>10</xdr:row>
      <xdr:rowOff>110066</xdr:rowOff>
    </xdr:to>
    <xdr:sp macro="" textlink="">
      <xdr:nvSpPr>
        <xdr:cNvPr id="3" name="吹き出し: 左矢印 2">
          <a:extLst>
            <a:ext uri="{FF2B5EF4-FFF2-40B4-BE49-F238E27FC236}">
              <a16:creationId xmlns:a16="http://schemas.microsoft.com/office/drawing/2014/main" id="{7732906D-17D2-4A01-8F4D-ADB11028FC40}"/>
            </a:ext>
          </a:extLst>
        </xdr:cNvPr>
        <xdr:cNvSpPr/>
      </xdr:nvSpPr>
      <xdr:spPr>
        <a:xfrm>
          <a:off x="6831750" y="167640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16934</xdr:colOff>
      <xdr:row>27</xdr:row>
      <xdr:rowOff>84668</xdr:rowOff>
    </xdr:from>
    <xdr:to>
      <xdr:col>51</xdr:col>
      <xdr:colOff>2997200</xdr:colOff>
      <xdr:row>29</xdr:row>
      <xdr:rowOff>270935</xdr:rowOff>
    </xdr:to>
    <xdr:sp macro="" textlink="">
      <xdr:nvSpPr>
        <xdr:cNvPr id="4" name="吹き出し: 左矢印 3">
          <a:extLst>
            <a:ext uri="{FF2B5EF4-FFF2-40B4-BE49-F238E27FC236}">
              <a16:creationId xmlns:a16="http://schemas.microsoft.com/office/drawing/2014/main" id="{0229AF2B-4C95-40D5-B23F-6A7D6BB463CD}"/>
            </a:ext>
          </a:extLst>
        </xdr:cNvPr>
        <xdr:cNvSpPr/>
      </xdr:nvSpPr>
      <xdr:spPr>
        <a:xfrm>
          <a:off x="6806354" y="7468448"/>
          <a:ext cx="3109806" cy="9482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「以下余白」 の行コピーして</a:t>
          </a:r>
          <a:endParaRPr kumimoji="1" lang="en-US" altLang="ja-JP" sz="1400" b="1">
            <a:latin typeface="+mn-ea"/>
            <a:ea typeface="+mn-ea"/>
          </a:endParaRPr>
        </a:p>
        <a:p>
          <a:pPr algn="l"/>
          <a:r>
            <a:rPr kumimoji="1" lang="ja-JP" altLang="en-US" sz="1400" b="1">
              <a:latin typeface="+mn-ea"/>
              <a:ea typeface="+mn-ea"/>
            </a:rPr>
            <a:t>　　「送料」の行に値のみ貼付け</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295835</xdr:colOff>
      <xdr:row>7</xdr:row>
      <xdr:rowOff>107577</xdr:rowOff>
    </xdr:from>
    <xdr:to>
      <xdr:col>10</xdr:col>
      <xdr:colOff>726141</xdr:colOff>
      <xdr:row>14</xdr:row>
      <xdr:rowOff>259976</xdr:rowOff>
    </xdr:to>
    <xdr:sp macro="" textlink="">
      <xdr:nvSpPr>
        <xdr:cNvPr id="2" name="テキスト ボックス 1">
          <a:extLst>
            <a:ext uri="{FF2B5EF4-FFF2-40B4-BE49-F238E27FC236}">
              <a16:creationId xmlns:a16="http://schemas.microsoft.com/office/drawing/2014/main" id="{622A0729-A44D-48BA-89AA-ED373BB89F5D}"/>
            </a:ext>
          </a:extLst>
        </xdr:cNvPr>
        <xdr:cNvSpPr txBox="1"/>
      </xdr:nvSpPr>
      <xdr:spPr>
        <a:xfrm>
          <a:off x="4082975" y="3628017"/>
          <a:ext cx="3386866" cy="171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80685</xdr:colOff>
      <xdr:row>5</xdr:row>
      <xdr:rowOff>0</xdr:rowOff>
    </xdr:from>
    <xdr:to>
      <xdr:col>15</xdr:col>
      <xdr:colOff>132481</xdr:colOff>
      <xdr:row>5</xdr:row>
      <xdr:rowOff>567266</xdr:rowOff>
    </xdr:to>
    <xdr:sp macro="" textlink="">
      <xdr:nvSpPr>
        <xdr:cNvPr id="3" name="吹き出し: 左矢印 2">
          <a:extLst>
            <a:ext uri="{FF2B5EF4-FFF2-40B4-BE49-F238E27FC236}">
              <a16:creationId xmlns:a16="http://schemas.microsoft.com/office/drawing/2014/main" id="{1A2E80FE-7703-4150-9BF1-475A48F5218E}"/>
            </a:ext>
          </a:extLst>
        </xdr:cNvPr>
        <xdr:cNvSpPr/>
      </xdr:nvSpPr>
      <xdr:spPr>
        <a:xfrm>
          <a:off x="7571145" y="2324100"/>
          <a:ext cx="2314936"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6E05-47FB-43BF-B0BA-B4C97B556CCA}">
  <dimension ref="A1:AV55"/>
  <sheetViews>
    <sheetView showGridLines="0" tabSelected="1" zoomScaleNormal="100" zoomScaleSheetLayoutView="100" workbookViewId="0">
      <selection activeCell="H5" sqref="H5:K5"/>
    </sheetView>
  </sheetViews>
  <sheetFormatPr defaultColWidth="8.88671875" defaultRowHeight="13.2"/>
  <cols>
    <col min="1" max="6" width="11.6640625" style="2" customWidth="1"/>
    <col min="7" max="7" width="12.6640625" style="2" bestFit="1" customWidth="1"/>
    <col min="8" max="16384" width="8.88671875" style="2"/>
  </cols>
  <sheetData>
    <row r="1" spans="1:11">
      <c r="A1" s="293" t="s">
        <v>0</v>
      </c>
      <c r="B1" s="293"/>
      <c r="C1" s="293"/>
      <c r="D1" s="293"/>
      <c r="E1" s="293"/>
      <c r="F1" s="293"/>
      <c r="G1" s="293"/>
      <c r="H1" s="293"/>
      <c r="I1" s="293"/>
      <c r="J1" s="293"/>
      <c r="K1" s="293"/>
    </row>
    <row r="2" spans="1:11">
      <c r="A2" s="293"/>
      <c r="B2" s="293"/>
      <c r="C2" s="293"/>
      <c r="D2" s="293"/>
      <c r="E2" s="293"/>
      <c r="F2" s="293"/>
      <c r="G2" s="293"/>
      <c r="H2" s="293"/>
      <c r="I2" s="293"/>
      <c r="J2" s="293"/>
      <c r="K2" s="293"/>
    </row>
    <row r="3" spans="1:11">
      <c r="A3" s="293"/>
      <c r="B3" s="293"/>
      <c r="C3" s="293"/>
      <c r="D3" s="293"/>
      <c r="E3" s="293"/>
      <c r="F3" s="293"/>
      <c r="G3" s="293"/>
      <c r="H3" s="293"/>
      <c r="I3" s="293"/>
      <c r="J3" s="293"/>
      <c r="K3" s="293"/>
    </row>
    <row r="4" spans="1:11" ht="13.8" customHeight="1">
      <c r="A4" s="1"/>
      <c r="B4" s="1"/>
      <c r="C4" s="1"/>
      <c r="D4" s="1"/>
      <c r="E4" s="1"/>
      <c r="F4" s="1"/>
      <c r="G4" s="1"/>
      <c r="H4" s="1"/>
      <c r="I4" s="1"/>
      <c r="J4" s="1"/>
      <c r="K4" s="1"/>
    </row>
    <row r="5" spans="1:11" ht="13.8" thickBot="1">
      <c r="G5" s="3" t="s">
        <v>1</v>
      </c>
      <c r="H5" s="294" t="s">
        <v>2</v>
      </c>
      <c r="I5" s="294"/>
      <c r="J5" s="294"/>
      <c r="K5" s="294"/>
    </row>
    <row r="6" spans="1:11" ht="27" customHeight="1">
      <c r="A6" s="295" t="s">
        <v>3</v>
      </c>
      <c r="B6" s="296"/>
      <c r="C6" s="296"/>
      <c r="D6" s="296"/>
      <c r="E6" s="296"/>
      <c r="F6" s="296"/>
      <c r="G6" s="4" t="s">
        <v>4</v>
      </c>
      <c r="H6" s="5" t="s">
        <v>5</v>
      </c>
      <c r="I6" s="297" t="s">
        <v>6</v>
      </c>
      <c r="J6" s="297"/>
      <c r="K6" s="298"/>
    </row>
    <row r="7" spans="1:11" ht="18.45" customHeight="1">
      <c r="A7" s="288" t="s">
        <v>251</v>
      </c>
      <c r="B7" s="289"/>
      <c r="C7" s="289"/>
      <c r="D7" s="289"/>
      <c r="E7" s="289"/>
      <c r="F7" s="289"/>
      <c r="G7" s="6">
        <v>4510</v>
      </c>
      <c r="H7" s="7"/>
      <c r="I7" s="290"/>
      <c r="J7" s="290"/>
      <c r="K7" s="291"/>
    </row>
    <row r="8" spans="1:11" ht="18.45" customHeight="1">
      <c r="A8" s="288" t="s">
        <v>9</v>
      </c>
      <c r="B8" s="292"/>
      <c r="C8" s="292"/>
      <c r="D8" s="292"/>
      <c r="E8" s="292"/>
      <c r="F8" s="292"/>
      <c r="G8" s="287">
        <v>5390</v>
      </c>
      <c r="H8" s="7"/>
      <c r="I8" s="290" t="s">
        <v>10</v>
      </c>
      <c r="J8" s="290"/>
      <c r="K8" s="291"/>
    </row>
    <row r="9" spans="1:11" ht="18.45" customHeight="1">
      <c r="A9" s="288" t="s">
        <v>11</v>
      </c>
      <c r="B9" s="292"/>
      <c r="C9" s="292"/>
      <c r="D9" s="292"/>
      <c r="E9" s="292"/>
      <c r="F9" s="292"/>
      <c r="G9" s="6">
        <v>3200</v>
      </c>
      <c r="H9" s="7"/>
      <c r="I9" s="290"/>
      <c r="J9" s="290"/>
      <c r="K9" s="291"/>
    </row>
    <row r="10" spans="1:11" ht="18.45" customHeight="1">
      <c r="A10" s="288" t="s">
        <v>12</v>
      </c>
      <c r="B10" s="292"/>
      <c r="C10" s="292"/>
      <c r="D10" s="292"/>
      <c r="E10" s="292"/>
      <c r="F10" s="292"/>
      <c r="G10" s="6">
        <v>3500</v>
      </c>
      <c r="H10" s="7"/>
      <c r="I10" s="290"/>
      <c r="J10" s="290"/>
      <c r="K10" s="291"/>
    </row>
    <row r="11" spans="1:11" ht="18.45" customHeight="1">
      <c r="A11" s="288" t="s">
        <v>13</v>
      </c>
      <c r="B11" s="292"/>
      <c r="C11" s="292"/>
      <c r="D11" s="292"/>
      <c r="E11" s="292"/>
      <c r="F11" s="292"/>
      <c r="G11" s="8">
        <v>4900</v>
      </c>
      <c r="H11" s="7"/>
      <c r="I11" s="290"/>
      <c r="J11" s="290"/>
      <c r="K11" s="291"/>
    </row>
    <row r="12" spans="1:11" ht="18.45" customHeight="1">
      <c r="A12" s="288" t="s">
        <v>14</v>
      </c>
      <c r="B12" s="292"/>
      <c r="C12" s="292"/>
      <c r="D12" s="292"/>
      <c r="E12" s="292"/>
      <c r="F12" s="292"/>
      <c r="G12" s="6">
        <v>2500</v>
      </c>
      <c r="H12" s="7"/>
      <c r="I12" s="290"/>
      <c r="J12" s="290"/>
      <c r="K12" s="291"/>
    </row>
    <row r="13" spans="1:11" ht="18.45" customHeight="1">
      <c r="A13" s="288" t="s">
        <v>15</v>
      </c>
      <c r="B13" s="292"/>
      <c r="C13" s="292"/>
      <c r="D13" s="292"/>
      <c r="E13" s="292"/>
      <c r="F13" s="292"/>
      <c r="G13" s="6">
        <v>2300</v>
      </c>
      <c r="H13" s="7"/>
      <c r="I13" s="290"/>
      <c r="J13" s="290"/>
      <c r="K13" s="291"/>
    </row>
    <row r="14" spans="1:11" ht="18.45" customHeight="1">
      <c r="A14" s="288" t="s">
        <v>16</v>
      </c>
      <c r="B14" s="292"/>
      <c r="C14" s="292"/>
      <c r="D14" s="292"/>
      <c r="E14" s="292"/>
      <c r="F14" s="292"/>
      <c r="G14" s="6">
        <v>70</v>
      </c>
      <c r="H14" s="7"/>
      <c r="I14" s="290" t="s">
        <v>17</v>
      </c>
      <c r="J14" s="290"/>
      <c r="K14" s="291"/>
    </row>
    <row r="15" spans="1:11" ht="18.45" customHeight="1">
      <c r="A15" s="288" t="s">
        <v>18</v>
      </c>
      <c r="B15" s="292"/>
      <c r="C15" s="292"/>
      <c r="D15" s="292"/>
      <c r="E15" s="292"/>
      <c r="F15" s="292"/>
      <c r="G15" s="6">
        <v>70</v>
      </c>
      <c r="H15" s="7"/>
      <c r="I15" s="290" t="s">
        <v>17</v>
      </c>
      <c r="J15" s="290"/>
      <c r="K15" s="291"/>
    </row>
    <row r="16" spans="1:11" ht="18.45" customHeight="1">
      <c r="A16" s="288" t="s">
        <v>19</v>
      </c>
      <c r="B16" s="292"/>
      <c r="C16" s="292"/>
      <c r="D16" s="292"/>
      <c r="E16" s="292"/>
      <c r="F16" s="292"/>
      <c r="G16" s="6">
        <v>70</v>
      </c>
      <c r="H16" s="7"/>
      <c r="I16" s="290" t="s">
        <v>17</v>
      </c>
      <c r="J16" s="290"/>
      <c r="K16" s="291"/>
    </row>
    <row r="17" spans="1:11" ht="18.45" customHeight="1">
      <c r="A17" s="288" t="s">
        <v>20</v>
      </c>
      <c r="B17" s="292"/>
      <c r="C17" s="292"/>
      <c r="D17" s="292"/>
      <c r="E17" s="292"/>
      <c r="F17" s="292"/>
      <c r="G17" s="9">
        <v>61</v>
      </c>
      <c r="H17" s="7"/>
      <c r="I17" s="290" t="s">
        <v>17</v>
      </c>
      <c r="J17" s="290"/>
      <c r="K17" s="291"/>
    </row>
    <row r="18" spans="1:11" ht="18.45" customHeight="1">
      <c r="A18" s="288" t="s">
        <v>21</v>
      </c>
      <c r="B18" s="292"/>
      <c r="C18" s="292"/>
      <c r="D18" s="292"/>
      <c r="E18" s="292"/>
      <c r="F18" s="292"/>
      <c r="G18" s="9">
        <v>82</v>
      </c>
      <c r="H18" s="7"/>
      <c r="I18" s="290" t="s">
        <v>17</v>
      </c>
      <c r="J18" s="290"/>
      <c r="K18" s="291"/>
    </row>
    <row r="19" spans="1:11" ht="18.45" customHeight="1">
      <c r="A19" s="288" t="s">
        <v>22</v>
      </c>
      <c r="B19" s="292"/>
      <c r="C19" s="292"/>
      <c r="D19" s="292"/>
      <c r="E19" s="292"/>
      <c r="F19" s="292"/>
      <c r="G19" s="285">
        <v>381</v>
      </c>
      <c r="H19" s="7"/>
      <c r="I19" s="290" t="s">
        <v>23</v>
      </c>
      <c r="J19" s="290"/>
      <c r="K19" s="291"/>
    </row>
    <row r="20" spans="1:11" ht="18.45" customHeight="1" thickBot="1">
      <c r="A20" s="310" t="s">
        <v>24</v>
      </c>
      <c r="B20" s="311"/>
      <c r="C20" s="311"/>
      <c r="D20" s="311"/>
      <c r="E20" s="311"/>
      <c r="F20" s="311"/>
      <c r="G20" s="10">
        <v>660</v>
      </c>
      <c r="H20" s="11"/>
      <c r="I20" s="312" t="s">
        <v>23</v>
      </c>
      <c r="J20" s="312"/>
      <c r="K20" s="313"/>
    </row>
    <row r="21" spans="1:11" ht="18.45" customHeight="1">
      <c r="A21" s="299" t="s">
        <v>25</v>
      </c>
      <c r="B21" s="300"/>
      <c r="C21" s="300"/>
      <c r="D21" s="300"/>
      <c r="E21" s="300"/>
      <c r="F21" s="300"/>
      <c r="G21" s="300"/>
      <c r="H21" s="300"/>
      <c r="I21" s="300"/>
      <c r="J21" s="300"/>
      <c r="K21" s="301"/>
    </row>
    <row r="22" spans="1:11" ht="18.45" customHeight="1">
      <c r="A22" s="302" t="s">
        <v>26</v>
      </c>
      <c r="B22" s="303"/>
      <c r="C22" s="303"/>
      <c r="D22" s="303"/>
      <c r="E22" s="303"/>
      <c r="F22" s="303"/>
      <c r="G22" s="6">
        <v>3143</v>
      </c>
      <c r="H22" s="7"/>
      <c r="I22" s="304" t="s">
        <v>27</v>
      </c>
      <c r="J22" s="305"/>
      <c r="K22" s="306"/>
    </row>
    <row r="23" spans="1:11" ht="18.45" customHeight="1" thickBot="1">
      <c r="A23" s="324" t="s">
        <v>28</v>
      </c>
      <c r="B23" s="325"/>
      <c r="C23" s="325"/>
      <c r="D23" s="325"/>
      <c r="E23" s="325"/>
      <c r="F23" s="325"/>
      <c r="G23" s="12">
        <v>4620</v>
      </c>
      <c r="H23" s="11"/>
      <c r="I23" s="307"/>
      <c r="J23" s="308"/>
      <c r="K23" s="309"/>
    </row>
    <row r="24" spans="1:11" ht="18.45" customHeight="1">
      <c r="A24" s="326" t="s">
        <v>29</v>
      </c>
      <c r="B24" s="327"/>
      <c r="C24" s="327"/>
      <c r="D24" s="327"/>
      <c r="E24" s="327"/>
      <c r="F24" s="327"/>
      <c r="G24" s="327"/>
      <c r="H24" s="327"/>
      <c r="I24" s="327"/>
      <c r="J24" s="327"/>
      <c r="K24" s="328"/>
    </row>
    <row r="25" spans="1:11" ht="18.45" customHeight="1">
      <c r="A25" s="338" t="s">
        <v>254</v>
      </c>
      <c r="B25" s="339"/>
      <c r="C25" s="339"/>
      <c r="D25" s="339"/>
      <c r="E25" s="339"/>
      <c r="F25" s="340"/>
      <c r="G25" s="6">
        <v>6800</v>
      </c>
      <c r="H25" s="7"/>
      <c r="I25" s="341" t="s">
        <v>30</v>
      </c>
      <c r="J25" s="342"/>
      <c r="K25" s="343"/>
    </row>
    <row r="26" spans="1:11" ht="18.45" customHeight="1">
      <c r="A26" s="338" t="s">
        <v>31</v>
      </c>
      <c r="B26" s="339"/>
      <c r="C26" s="339"/>
      <c r="D26" s="339"/>
      <c r="E26" s="339"/>
      <c r="F26" s="340"/>
      <c r="G26" s="6">
        <v>4500</v>
      </c>
      <c r="H26" s="7"/>
      <c r="I26" s="344"/>
      <c r="J26" s="345"/>
      <c r="K26" s="346"/>
    </row>
    <row r="27" spans="1:11" ht="18.45" customHeight="1">
      <c r="A27" s="350" t="s">
        <v>32</v>
      </c>
      <c r="B27" s="351"/>
      <c r="C27" s="351"/>
      <c r="D27" s="351"/>
      <c r="E27" s="351"/>
      <c r="F27" s="352"/>
      <c r="G27" s="6">
        <v>4600</v>
      </c>
      <c r="H27" s="7"/>
      <c r="I27" s="344"/>
      <c r="J27" s="345"/>
      <c r="K27" s="346"/>
    </row>
    <row r="28" spans="1:11" ht="18.45" customHeight="1" thickBot="1">
      <c r="A28" s="324" t="s">
        <v>33</v>
      </c>
      <c r="B28" s="325"/>
      <c r="C28" s="325"/>
      <c r="D28" s="325"/>
      <c r="E28" s="325"/>
      <c r="F28" s="325"/>
      <c r="G28" s="12">
        <v>2950</v>
      </c>
      <c r="H28" s="11"/>
      <c r="I28" s="347"/>
      <c r="J28" s="348"/>
      <c r="K28" s="349"/>
    </row>
    <row r="29" spans="1:11">
      <c r="A29" s="336"/>
      <c r="B29" s="336"/>
      <c r="C29" s="336"/>
      <c r="D29" s="336"/>
      <c r="E29" s="336"/>
      <c r="F29" s="336"/>
    </row>
    <row r="30" spans="1:11" ht="13.8" thickBot="1">
      <c r="A30" s="337" t="s">
        <v>34</v>
      </c>
      <c r="B30" s="337"/>
      <c r="C30" s="337"/>
      <c r="D30" s="337"/>
      <c r="E30" s="337"/>
      <c r="F30" s="337"/>
      <c r="G30" s="337"/>
      <c r="H30" s="337"/>
      <c r="I30" s="337"/>
      <c r="J30" s="337"/>
      <c r="K30" s="337"/>
    </row>
    <row r="31" spans="1:11" ht="19.95" customHeight="1">
      <c r="A31" s="329" t="s">
        <v>35</v>
      </c>
      <c r="B31" s="330"/>
      <c r="C31" s="13" t="s">
        <v>36</v>
      </c>
      <c r="D31" s="331"/>
      <c r="E31" s="332"/>
      <c r="F31" s="14" t="s">
        <v>37</v>
      </c>
      <c r="G31" s="15"/>
      <c r="H31" s="15"/>
      <c r="I31" s="15"/>
      <c r="J31" s="15"/>
      <c r="K31" s="16"/>
    </row>
    <row r="32" spans="1:11" ht="19.95" customHeight="1">
      <c r="A32" s="316"/>
      <c r="B32" s="315"/>
      <c r="C32" s="333"/>
      <c r="D32" s="334"/>
      <c r="E32" s="334"/>
      <c r="F32" s="334"/>
      <c r="G32" s="334"/>
      <c r="H32" s="334"/>
      <c r="I32" s="334"/>
      <c r="J32" s="334"/>
      <c r="K32" s="335"/>
    </row>
    <row r="33" spans="1:48" ht="19.95" customHeight="1">
      <c r="A33" s="314" t="s">
        <v>38</v>
      </c>
      <c r="B33" s="315"/>
      <c r="C33" s="317"/>
      <c r="D33" s="318"/>
      <c r="E33" s="318"/>
      <c r="F33" s="318"/>
      <c r="G33" s="318"/>
      <c r="H33" s="318"/>
      <c r="I33" s="318"/>
      <c r="J33" s="318"/>
      <c r="K33" s="319"/>
    </row>
    <row r="34" spans="1:48" ht="19.95" customHeight="1">
      <c r="A34" s="316"/>
      <c r="B34" s="315"/>
      <c r="C34" s="17" t="s">
        <v>39</v>
      </c>
      <c r="D34" s="320"/>
      <c r="E34" s="321"/>
      <c r="F34" s="321"/>
      <c r="G34" s="322"/>
      <c r="H34" s="17" t="s">
        <v>40</v>
      </c>
      <c r="I34" s="320"/>
      <c r="J34" s="321"/>
      <c r="K34" s="323"/>
    </row>
    <row r="35" spans="1:48" ht="19.95" customHeight="1">
      <c r="A35" s="355" t="s">
        <v>41</v>
      </c>
      <c r="B35" s="356"/>
      <c r="C35" s="357"/>
      <c r="D35" s="321"/>
      <c r="E35" s="321"/>
      <c r="F35" s="321"/>
      <c r="G35" s="321"/>
      <c r="H35" s="321"/>
      <c r="I35" s="321"/>
      <c r="J35" s="321"/>
      <c r="K35" s="323"/>
    </row>
    <row r="36" spans="1:48" ht="19.95" customHeight="1">
      <c r="A36" s="315" t="s">
        <v>42</v>
      </c>
      <c r="B36" s="315"/>
      <c r="C36" s="358"/>
      <c r="D36" s="358"/>
      <c r="E36" s="358"/>
      <c r="F36" s="18" t="s">
        <v>43</v>
      </c>
      <c r="G36" s="19"/>
      <c r="H36" s="17" t="s">
        <v>44</v>
      </c>
      <c r="I36" s="359"/>
      <c r="J36" s="359"/>
      <c r="K36" s="359"/>
    </row>
    <row r="37" spans="1:48" ht="40.049999999999997" customHeight="1">
      <c r="A37" s="360" t="s">
        <v>45</v>
      </c>
      <c r="B37" s="361"/>
      <c r="C37" s="362"/>
      <c r="D37" s="363"/>
      <c r="E37" s="363"/>
      <c r="F37" s="363"/>
      <c r="G37" s="363"/>
      <c r="H37" s="363"/>
      <c r="I37" s="363"/>
      <c r="J37" s="363"/>
      <c r="K37" s="364"/>
    </row>
    <row r="39" spans="1:48" s="20" customFormat="1">
      <c r="A39" s="365" t="s">
        <v>46</v>
      </c>
      <c r="B39" s="365"/>
      <c r="C39" s="365"/>
      <c r="D39" s="365"/>
      <c r="E39" s="365"/>
      <c r="F39" s="365"/>
      <c r="G39" s="365"/>
      <c r="H39" s="365"/>
      <c r="I39" s="365"/>
      <c r="J39" s="365"/>
      <c r="K39" s="365"/>
    </row>
    <row r="40" spans="1:48" s="20" customFormat="1">
      <c r="A40" s="21" t="s">
        <v>47</v>
      </c>
      <c r="B40" s="21"/>
      <c r="C40" s="21"/>
      <c r="D40" s="21"/>
      <c r="E40" s="21"/>
      <c r="F40" s="21"/>
      <c r="G40" s="21"/>
      <c r="H40" s="21"/>
      <c r="I40" s="21"/>
      <c r="J40" s="21"/>
      <c r="K40" s="21"/>
    </row>
    <row r="41" spans="1:48" s="27" customFormat="1" ht="20.399999999999999" customHeight="1">
      <c r="A41" s="22" t="s">
        <v>48</v>
      </c>
      <c r="B41" s="23" t="s">
        <v>49</v>
      </c>
      <c r="C41" s="24"/>
      <c r="D41" s="24"/>
      <c r="E41" s="25" t="s">
        <v>50</v>
      </c>
      <c r="F41" s="26"/>
      <c r="G41" s="26"/>
      <c r="H41" s="26"/>
      <c r="I41" s="26"/>
      <c r="J41" s="26"/>
      <c r="K41" s="26"/>
    </row>
    <row r="42" spans="1:48" s="28" customFormat="1" ht="15" customHeight="1">
      <c r="A42" s="366" t="s">
        <v>51</v>
      </c>
      <c r="B42" s="366"/>
      <c r="C42" s="366"/>
      <c r="D42" s="366"/>
      <c r="E42" s="366"/>
      <c r="F42" s="366"/>
      <c r="G42" s="366"/>
      <c r="H42" s="366"/>
      <c r="I42" s="366"/>
      <c r="J42" s="366"/>
      <c r="K42" s="366"/>
    </row>
    <row r="43" spans="1:48" s="20" customFormat="1">
      <c r="A43" s="29" t="s">
        <v>52</v>
      </c>
    </row>
    <row r="44" spans="1:48" s="20" customFormat="1">
      <c r="A44" s="20" t="s">
        <v>53</v>
      </c>
    </row>
    <row r="45" spans="1:48" s="20" customFormat="1">
      <c r="A45" s="20" t="s">
        <v>54</v>
      </c>
    </row>
    <row r="46" spans="1:48" s="20" customFormat="1"/>
    <row r="47" spans="1:48" s="20" customFormat="1"/>
    <row r="48" spans="1:48" s="32" customFormat="1" ht="60" customHeight="1">
      <c r="A48" s="353" t="s">
        <v>55</v>
      </c>
      <c r="B48" s="353"/>
      <c r="C48" s="353"/>
      <c r="D48" s="353"/>
      <c r="E48" s="353"/>
      <c r="F48" s="353"/>
      <c r="G48" s="353"/>
      <c r="H48" s="353"/>
      <c r="I48" s="353"/>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2"/>
      <c r="AT48" s="2"/>
      <c r="AU48" s="2"/>
      <c r="AV48" s="31"/>
    </row>
    <row r="49" spans="1:48" s="32" customFormat="1" ht="18" customHeight="1">
      <c r="A49" s="33"/>
      <c r="B49" s="33"/>
      <c r="C49" s="31"/>
      <c r="D49" s="31"/>
      <c r="E49" s="31"/>
      <c r="F49" s="31"/>
      <c r="G49" s="31"/>
      <c r="H49" s="31"/>
      <c r="I49" s="31"/>
      <c r="AM49" s="33"/>
      <c r="AN49" s="33"/>
      <c r="AO49" s="33"/>
      <c r="AP49" s="33"/>
      <c r="AQ49" s="33"/>
      <c r="AR49" s="33"/>
      <c r="AS49" s="2"/>
      <c r="AT49" s="2"/>
      <c r="AU49" s="2"/>
      <c r="AV49" s="33"/>
    </row>
    <row r="50" spans="1:48" s="32" customFormat="1" ht="60" customHeight="1">
      <c r="A50" s="354" t="s">
        <v>56</v>
      </c>
      <c r="B50" s="354"/>
      <c r="C50" s="354"/>
      <c r="D50" s="354"/>
      <c r="E50" s="354"/>
      <c r="F50" s="354"/>
      <c r="G50" s="354"/>
      <c r="H50" s="354"/>
      <c r="I50" s="35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2"/>
      <c r="AT50" s="2"/>
      <c r="AU50" s="2"/>
      <c r="AV50" s="31"/>
    </row>
    <row r="52" spans="1:48" ht="25.2" customHeight="1">
      <c r="A52" s="2" t="s">
        <v>57</v>
      </c>
    </row>
    <row r="53" spans="1:48" ht="31.2" customHeight="1"/>
    <row r="54" spans="1:48" ht="36" customHeight="1"/>
    <row r="55" spans="1:48" ht="36" customHeight="1"/>
  </sheetData>
  <sheetProtection algorithmName="SHA-512" hashValue="ZU2WEM8EBVyG9QdSKy0NNfbLaso9m2d7COQAJzeqDUCm9vVzChgxkC6/7iMtLWlzPh252YmfWRwS1csvq7VtLA==" saltValue="iAe3isO7JDvSs1VAIYUJUQ==" spinCount="100000" sheet="1" formatCells="0"/>
  <mergeCells count="62">
    <mergeCell ref="A48:I48"/>
    <mergeCell ref="A50:I50"/>
    <mergeCell ref="A35:B35"/>
    <mergeCell ref="C35:K35"/>
    <mergeCell ref="A36:B36"/>
    <mergeCell ref="C36:E36"/>
    <mergeCell ref="I36:K36"/>
    <mergeCell ref="A37:B37"/>
    <mergeCell ref="C37:K37"/>
    <mergeCell ref="A39:K39"/>
    <mergeCell ref="A42:K42"/>
    <mergeCell ref="A33:B34"/>
    <mergeCell ref="C33:K33"/>
    <mergeCell ref="D34:G34"/>
    <mergeCell ref="I34:K34"/>
    <mergeCell ref="A23:F23"/>
    <mergeCell ref="A24:K24"/>
    <mergeCell ref="A31:B32"/>
    <mergeCell ref="D31:E31"/>
    <mergeCell ref="C32:K32"/>
    <mergeCell ref="A29:F29"/>
    <mergeCell ref="A30:K30"/>
    <mergeCell ref="A25:F25"/>
    <mergeCell ref="I25:K28"/>
    <mergeCell ref="A26:F26"/>
    <mergeCell ref="A27:F27"/>
    <mergeCell ref="A28:F28"/>
    <mergeCell ref="A21:K21"/>
    <mergeCell ref="A22:F22"/>
    <mergeCell ref="I22:K23"/>
    <mergeCell ref="A15:F15"/>
    <mergeCell ref="I15:K15"/>
    <mergeCell ref="A16:F16"/>
    <mergeCell ref="I16:K16"/>
    <mergeCell ref="A17:F17"/>
    <mergeCell ref="I17:K17"/>
    <mergeCell ref="A18:F18"/>
    <mergeCell ref="I18:K18"/>
    <mergeCell ref="A19:F19"/>
    <mergeCell ref="A20:F20"/>
    <mergeCell ref="I20:K20"/>
    <mergeCell ref="I19:K19"/>
    <mergeCell ref="A12:F12"/>
    <mergeCell ref="I12:K12"/>
    <mergeCell ref="A13:F13"/>
    <mergeCell ref="I13:K13"/>
    <mergeCell ref="A14:F14"/>
    <mergeCell ref="I14:K14"/>
    <mergeCell ref="A9:F9"/>
    <mergeCell ref="I9:K9"/>
    <mergeCell ref="A10:F10"/>
    <mergeCell ref="I10:K10"/>
    <mergeCell ref="A11:F11"/>
    <mergeCell ref="I11:K11"/>
    <mergeCell ref="A7:F7"/>
    <mergeCell ref="I7:K7"/>
    <mergeCell ref="A8:F8"/>
    <mergeCell ref="I8:K8"/>
    <mergeCell ref="A1:K3"/>
    <mergeCell ref="H5:K5"/>
    <mergeCell ref="A6:F6"/>
    <mergeCell ref="I6:K6"/>
  </mergeCells>
  <phoneticPr fontId="7"/>
  <hyperlinks>
    <hyperlink ref="B41" r:id="rId1" xr:uid="{1D311A06-7ACD-4556-9B0D-29C6B43DF8E6}"/>
  </hyperlinks>
  <printOptions horizontalCentered="1"/>
  <pageMargins left="0.47244094488188981" right="0.39370078740157483" top="0.39370078740157483" bottom="0.39370078740157483" header="0.31496062992125984" footer="0.31496062992125984"/>
  <pageSetup paperSize="9" scale="7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C22F6-EBCB-4ECA-B6B8-09A1B2CA39F5}">
  <sheetPr>
    <pageSetUpPr fitToPage="1"/>
  </sheetPr>
  <dimension ref="A1:BH146"/>
  <sheetViews>
    <sheetView zoomScaleNormal="100" workbookViewId="0">
      <selection activeCell="H5" sqref="H5:K5"/>
    </sheetView>
  </sheetViews>
  <sheetFormatPr defaultRowHeight="18"/>
  <cols>
    <col min="1" max="16" width="8.88671875" style="40"/>
    <col min="17" max="17" width="9.77734375" style="40" bestFit="1" customWidth="1"/>
    <col min="18" max="56" width="10.5546875" style="40" customWidth="1"/>
    <col min="57" max="16384" width="8.88671875" style="40"/>
  </cols>
  <sheetData>
    <row r="1" spans="1:60">
      <c r="A1" s="371" t="s">
        <v>58</v>
      </c>
      <c r="B1" s="371"/>
      <c r="C1" s="371"/>
      <c r="D1" s="371"/>
      <c r="E1" s="371"/>
      <c r="F1" s="371"/>
      <c r="G1" s="371"/>
      <c r="H1" s="371"/>
      <c r="I1" s="371"/>
      <c r="J1" s="371"/>
      <c r="K1" s="371"/>
      <c r="L1" s="36"/>
      <c r="M1" s="37"/>
      <c r="N1" s="37"/>
      <c r="O1" s="37"/>
      <c r="P1" s="38"/>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9"/>
      <c r="BF1" s="39"/>
      <c r="BG1" s="39"/>
      <c r="BH1" s="39"/>
    </row>
    <row r="2" spans="1:60">
      <c r="A2" s="371"/>
      <c r="B2" s="371"/>
      <c r="C2" s="371"/>
      <c r="D2" s="371"/>
      <c r="E2" s="371"/>
      <c r="F2" s="371"/>
      <c r="G2" s="371"/>
      <c r="H2" s="371"/>
      <c r="I2" s="371"/>
      <c r="J2" s="371"/>
      <c r="K2" s="371"/>
      <c r="L2" s="36"/>
      <c r="M2" s="37"/>
      <c r="N2" s="37"/>
      <c r="O2" s="37"/>
      <c r="P2" s="38"/>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9"/>
      <c r="BF2" s="39"/>
      <c r="BG2" s="39"/>
      <c r="BH2" s="39"/>
    </row>
    <row r="3" spans="1:60" ht="18.600000000000001" thickBot="1">
      <c r="A3" s="371"/>
      <c r="B3" s="371"/>
      <c r="C3" s="371"/>
      <c r="D3" s="371"/>
      <c r="E3" s="371"/>
      <c r="F3" s="371"/>
      <c r="G3" s="371"/>
      <c r="H3" s="371"/>
      <c r="I3" s="371"/>
      <c r="J3" s="371"/>
      <c r="K3" s="371"/>
      <c r="L3" s="36"/>
      <c r="M3" s="37"/>
      <c r="N3" s="37"/>
      <c r="O3" s="37"/>
      <c r="P3" s="38"/>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9"/>
      <c r="BF3" s="39"/>
      <c r="BG3" s="39"/>
      <c r="BH3" s="39"/>
    </row>
    <row r="4" spans="1:60" ht="24.6" thickTop="1" thickBot="1">
      <c r="A4" s="36"/>
      <c r="B4" s="36"/>
      <c r="C4" s="35"/>
      <c r="D4" s="35"/>
      <c r="E4" s="35"/>
      <c r="F4" s="35"/>
      <c r="G4" s="35"/>
      <c r="H4" s="35"/>
      <c r="I4" s="35"/>
      <c r="J4" s="35"/>
      <c r="K4" s="35"/>
      <c r="L4" s="372" t="s">
        <v>59</v>
      </c>
      <c r="M4" s="373"/>
      <c r="N4" s="41"/>
      <c r="O4" s="37"/>
      <c r="P4" s="38"/>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9"/>
      <c r="BF4" s="39"/>
      <c r="BG4" s="39"/>
      <c r="BH4" s="39"/>
    </row>
    <row r="5" spans="1:60" ht="19.2" thickTop="1" thickBot="1">
      <c r="A5" s="36"/>
      <c r="B5" s="36"/>
      <c r="C5" s="36"/>
      <c r="D5" s="36"/>
      <c r="E5" s="36"/>
      <c r="F5" s="36"/>
      <c r="G5" s="42" t="s">
        <v>1</v>
      </c>
      <c r="H5" s="374" t="str">
        <f>民間用申込書!$H$5</f>
        <v>年　　月　　日</v>
      </c>
      <c r="I5" s="374"/>
      <c r="J5" s="374"/>
      <c r="K5" s="374"/>
      <c r="L5" s="36"/>
      <c r="M5" s="37"/>
      <c r="N5" s="37"/>
      <c r="O5" s="37"/>
      <c r="P5" s="38"/>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9"/>
      <c r="BF5" s="39"/>
      <c r="BG5" s="39"/>
      <c r="BH5" s="39"/>
    </row>
    <row r="6" spans="1:60" ht="21.6">
      <c r="A6" s="375" t="s">
        <v>60</v>
      </c>
      <c r="B6" s="376"/>
      <c r="C6" s="376"/>
      <c r="D6" s="376"/>
      <c r="E6" s="376"/>
      <c r="F6" s="376"/>
      <c r="G6" s="43" t="s">
        <v>61</v>
      </c>
      <c r="H6" s="44" t="s">
        <v>5</v>
      </c>
      <c r="I6" s="377" t="s">
        <v>6</v>
      </c>
      <c r="J6" s="377"/>
      <c r="K6" s="378"/>
      <c r="L6" s="45"/>
      <c r="M6" s="37"/>
      <c r="N6" s="46" t="s">
        <v>62</v>
      </c>
      <c r="O6" s="47"/>
      <c r="P6" s="48" t="s">
        <v>63</v>
      </c>
      <c r="Q6" s="48" t="s">
        <v>64</v>
      </c>
      <c r="R6" s="49" t="s">
        <v>65</v>
      </c>
      <c r="S6" s="49" t="s">
        <v>66</v>
      </c>
      <c r="T6" s="50"/>
      <c r="U6" s="51" t="s">
        <v>67</v>
      </c>
      <c r="V6" s="51" t="s">
        <v>68</v>
      </c>
      <c r="W6" s="51" t="s">
        <v>69</v>
      </c>
      <c r="X6" s="51" t="s">
        <v>70</v>
      </c>
      <c r="Y6" s="50"/>
      <c r="Z6" s="50"/>
      <c r="AA6" s="52"/>
      <c r="AB6" s="53"/>
      <c r="AC6" s="50"/>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row>
    <row r="7" spans="1:60">
      <c r="A7" s="367" t="s">
        <v>7</v>
      </c>
      <c r="B7" s="368"/>
      <c r="C7" s="368"/>
      <c r="D7" s="368"/>
      <c r="E7" s="368"/>
      <c r="F7" s="368"/>
      <c r="G7" s="54">
        <v>7000</v>
      </c>
      <c r="H7" s="55"/>
      <c r="I7" s="369" t="s">
        <v>71</v>
      </c>
      <c r="J7" s="369"/>
      <c r="K7" s="370"/>
      <c r="L7" s="45"/>
      <c r="M7" s="37"/>
      <c r="N7" s="56">
        <f>G7*H7</f>
        <v>0</v>
      </c>
      <c r="O7" s="38"/>
      <c r="P7" s="57">
        <v>150</v>
      </c>
      <c r="Q7" s="58">
        <f>P7*H7</f>
        <v>0</v>
      </c>
      <c r="R7" s="59">
        <v>1580</v>
      </c>
      <c r="S7" s="58">
        <f>R7*H7</f>
        <v>0</v>
      </c>
      <c r="T7" s="36"/>
      <c r="U7" s="60" t="str">
        <f>IF(H7&gt;=1, A7, "")</f>
        <v/>
      </c>
      <c r="V7" s="60" t="str">
        <f>IF(H7&gt;=1, G7, "")</f>
        <v/>
      </c>
      <c r="W7" s="61" t="str">
        <f>IF(H7&gt;=1, H7, "")</f>
        <v/>
      </c>
      <c r="X7" s="61" t="str">
        <f>IF(H7&gt;=1, N7, "")</f>
        <v/>
      </c>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row>
    <row r="8" spans="1:60">
      <c r="A8" s="367" t="s">
        <v>251</v>
      </c>
      <c r="B8" s="368"/>
      <c r="C8" s="368"/>
      <c r="D8" s="368"/>
      <c r="E8" s="368"/>
      <c r="F8" s="368"/>
      <c r="G8" s="54">
        <v>4510</v>
      </c>
      <c r="H8" s="55">
        <f>民間用申込書!H7</f>
        <v>0</v>
      </c>
      <c r="I8" s="369"/>
      <c r="J8" s="369"/>
      <c r="K8" s="370"/>
      <c r="L8" s="45"/>
      <c r="M8" s="37"/>
      <c r="N8" s="56">
        <f t="shared" ref="N8:N22" si="0">G8*H8</f>
        <v>0</v>
      </c>
      <c r="O8" s="38"/>
      <c r="P8" s="57">
        <v>12</v>
      </c>
      <c r="Q8" s="58">
        <f t="shared" ref="Q8:Q22" si="1">P8*H8</f>
        <v>0</v>
      </c>
      <c r="R8" s="59">
        <v>570</v>
      </c>
      <c r="S8" s="58">
        <f t="shared" ref="S8:S22" si="2">R8*H8</f>
        <v>0</v>
      </c>
      <c r="T8" s="36"/>
      <c r="U8" s="60" t="str">
        <f t="shared" ref="U8:U31" si="3">IF(H8&gt;=1, A8, "")</f>
        <v/>
      </c>
      <c r="V8" s="60" t="str">
        <f t="shared" ref="V8:V31" si="4">IF(H8&gt;=1, G8, "")</f>
        <v/>
      </c>
      <c r="W8" s="61" t="str">
        <f t="shared" ref="W8:W31" si="5">IF(H8&gt;=1, H8, "")</f>
        <v/>
      </c>
      <c r="X8" s="61" t="str">
        <f t="shared" ref="X8:X26" si="6">IF(H8&gt;=1, N8, "")</f>
        <v/>
      </c>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row>
    <row r="9" spans="1:60">
      <c r="A9" s="367" t="s">
        <v>8</v>
      </c>
      <c r="B9" s="368"/>
      <c r="C9" s="368"/>
      <c r="D9" s="368"/>
      <c r="E9" s="368"/>
      <c r="F9" s="368"/>
      <c r="G9" s="54">
        <v>4500</v>
      </c>
      <c r="H9" s="55"/>
      <c r="I9" s="369" t="s">
        <v>250</v>
      </c>
      <c r="J9" s="369"/>
      <c r="K9" s="370"/>
      <c r="L9" s="45"/>
      <c r="M9" s="37"/>
      <c r="N9" s="56">
        <f t="shared" si="0"/>
        <v>0</v>
      </c>
      <c r="O9" s="38"/>
      <c r="P9" s="57">
        <v>10</v>
      </c>
      <c r="Q9" s="58">
        <f t="shared" si="1"/>
        <v>0</v>
      </c>
      <c r="R9" s="59">
        <v>480</v>
      </c>
      <c r="S9" s="58">
        <f t="shared" si="2"/>
        <v>0</v>
      </c>
      <c r="T9" s="36"/>
      <c r="U9" s="60" t="str">
        <f t="shared" si="3"/>
        <v/>
      </c>
      <c r="V9" s="60" t="str">
        <f t="shared" si="4"/>
        <v/>
      </c>
      <c r="W9" s="61" t="str">
        <f t="shared" si="5"/>
        <v/>
      </c>
      <c r="X9" s="61" t="str">
        <f t="shared" si="6"/>
        <v/>
      </c>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row>
    <row r="10" spans="1:60">
      <c r="A10" s="367" t="s">
        <v>73</v>
      </c>
      <c r="B10" s="368"/>
      <c r="C10" s="368"/>
      <c r="D10" s="368"/>
      <c r="E10" s="368"/>
      <c r="F10" s="368"/>
      <c r="G10" s="54">
        <v>5390</v>
      </c>
      <c r="H10" s="55">
        <f>民間用申込書!H8</f>
        <v>0</v>
      </c>
      <c r="I10" s="369"/>
      <c r="J10" s="369"/>
      <c r="K10" s="370"/>
      <c r="L10" s="45"/>
      <c r="M10" s="37"/>
      <c r="N10" s="56">
        <f t="shared" si="0"/>
        <v>0</v>
      </c>
      <c r="O10" s="38"/>
      <c r="P10" s="57">
        <v>18</v>
      </c>
      <c r="Q10" s="58">
        <f t="shared" si="1"/>
        <v>0</v>
      </c>
      <c r="R10" s="59">
        <v>1000</v>
      </c>
      <c r="S10" s="58">
        <f t="shared" si="2"/>
        <v>0</v>
      </c>
      <c r="T10" s="36"/>
      <c r="U10" s="60" t="str">
        <f t="shared" si="3"/>
        <v/>
      </c>
      <c r="V10" s="60" t="str">
        <f t="shared" si="4"/>
        <v/>
      </c>
      <c r="W10" s="61" t="str">
        <f t="shared" si="5"/>
        <v/>
      </c>
      <c r="X10" s="61" t="str">
        <f t="shared" si="6"/>
        <v/>
      </c>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row>
    <row r="11" spans="1:60">
      <c r="A11" s="367" t="s">
        <v>11</v>
      </c>
      <c r="B11" s="368"/>
      <c r="C11" s="368"/>
      <c r="D11" s="368"/>
      <c r="E11" s="368"/>
      <c r="F11" s="368"/>
      <c r="G11" s="54">
        <v>3200</v>
      </c>
      <c r="H11" s="55">
        <f>民間用申込書!H9</f>
        <v>0</v>
      </c>
      <c r="I11" s="369"/>
      <c r="J11" s="369"/>
      <c r="K11" s="370"/>
      <c r="L11" s="45"/>
      <c r="M11" s="37"/>
      <c r="N11" s="56">
        <f t="shared" si="0"/>
        <v>0</v>
      </c>
      <c r="O11" s="38"/>
      <c r="P11" s="57">
        <v>8</v>
      </c>
      <c r="Q11" s="58">
        <f t="shared" si="1"/>
        <v>0</v>
      </c>
      <c r="R11" s="59">
        <v>400</v>
      </c>
      <c r="S11" s="58">
        <f t="shared" si="2"/>
        <v>0</v>
      </c>
      <c r="T11" s="36"/>
      <c r="U11" s="60" t="str">
        <f t="shared" si="3"/>
        <v/>
      </c>
      <c r="V11" s="60" t="str">
        <f t="shared" si="4"/>
        <v/>
      </c>
      <c r="W11" s="61" t="str">
        <f t="shared" si="5"/>
        <v/>
      </c>
      <c r="X11" s="61" t="str">
        <f t="shared" si="6"/>
        <v/>
      </c>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row>
    <row r="12" spans="1:60">
      <c r="A12" s="367" t="s">
        <v>12</v>
      </c>
      <c r="B12" s="368"/>
      <c r="C12" s="368"/>
      <c r="D12" s="368"/>
      <c r="E12" s="368"/>
      <c r="F12" s="368"/>
      <c r="G12" s="54">
        <v>3500</v>
      </c>
      <c r="H12" s="55">
        <f>民間用申込書!H10</f>
        <v>0</v>
      </c>
      <c r="I12" s="369" t="s">
        <v>72</v>
      </c>
      <c r="J12" s="369"/>
      <c r="K12" s="370"/>
      <c r="L12" s="45"/>
      <c r="M12" s="37"/>
      <c r="N12" s="56">
        <f t="shared" si="0"/>
        <v>0</v>
      </c>
      <c r="O12" s="38"/>
      <c r="P12" s="57">
        <v>13</v>
      </c>
      <c r="Q12" s="58">
        <f t="shared" si="1"/>
        <v>0</v>
      </c>
      <c r="R12" s="59">
        <v>820</v>
      </c>
      <c r="S12" s="58">
        <f t="shared" si="2"/>
        <v>0</v>
      </c>
      <c r="T12" s="36"/>
      <c r="U12" s="60" t="str">
        <f t="shared" si="3"/>
        <v/>
      </c>
      <c r="V12" s="60" t="str">
        <f t="shared" si="4"/>
        <v/>
      </c>
      <c r="W12" s="61" t="str">
        <f t="shared" si="5"/>
        <v/>
      </c>
      <c r="X12" s="61" t="str">
        <f t="shared" si="6"/>
        <v/>
      </c>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row>
    <row r="13" spans="1:60">
      <c r="A13" s="379" t="s">
        <v>13</v>
      </c>
      <c r="B13" s="380"/>
      <c r="C13" s="380"/>
      <c r="D13" s="380"/>
      <c r="E13" s="380"/>
      <c r="F13" s="380"/>
      <c r="G13" s="62">
        <v>4900</v>
      </c>
      <c r="H13" s="55">
        <f>民間用申込書!H11</f>
        <v>0</v>
      </c>
      <c r="I13" s="369"/>
      <c r="J13" s="369"/>
      <c r="K13" s="370"/>
      <c r="L13" s="45"/>
      <c r="M13" s="37"/>
      <c r="N13" s="56">
        <f t="shared" si="0"/>
        <v>0</v>
      </c>
      <c r="O13" s="38"/>
      <c r="P13" s="57">
        <v>15</v>
      </c>
      <c r="Q13" s="58">
        <f t="shared" si="1"/>
        <v>0</v>
      </c>
      <c r="R13" s="59">
        <v>760</v>
      </c>
      <c r="S13" s="58">
        <f t="shared" si="2"/>
        <v>0</v>
      </c>
      <c r="T13" s="36"/>
      <c r="U13" s="60" t="str">
        <f t="shared" si="3"/>
        <v/>
      </c>
      <c r="V13" s="60" t="str">
        <f t="shared" si="4"/>
        <v/>
      </c>
      <c r="W13" s="61" t="str">
        <f t="shared" si="5"/>
        <v/>
      </c>
      <c r="X13" s="61" t="str">
        <f t="shared" si="6"/>
        <v/>
      </c>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row>
    <row r="14" spans="1:60">
      <c r="A14" s="381" t="s">
        <v>74</v>
      </c>
      <c r="B14" s="382"/>
      <c r="C14" s="382"/>
      <c r="D14" s="382"/>
      <c r="E14" s="382"/>
      <c r="F14" s="383"/>
      <c r="G14" s="54">
        <v>2500</v>
      </c>
      <c r="H14" s="55">
        <f>民間用申込書!H12</f>
        <v>0</v>
      </c>
      <c r="I14" s="369"/>
      <c r="J14" s="369"/>
      <c r="K14" s="370"/>
      <c r="L14" s="36"/>
      <c r="M14" s="37"/>
      <c r="N14" s="56">
        <f t="shared" si="0"/>
        <v>0</v>
      </c>
      <c r="O14" s="38"/>
      <c r="P14" s="57">
        <v>11</v>
      </c>
      <c r="Q14" s="58">
        <f t="shared" si="1"/>
        <v>0</v>
      </c>
      <c r="R14" s="59">
        <v>580</v>
      </c>
      <c r="S14" s="58">
        <f t="shared" si="2"/>
        <v>0</v>
      </c>
      <c r="T14" s="36"/>
      <c r="U14" s="60" t="str">
        <f t="shared" si="3"/>
        <v/>
      </c>
      <c r="V14" s="60" t="str">
        <f t="shared" si="4"/>
        <v/>
      </c>
      <c r="W14" s="61" t="str">
        <f t="shared" si="5"/>
        <v/>
      </c>
      <c r="X14" s="61" t="str">
        <f t="shared" si="6"/>
        <v/>
      </c>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row>
    <row r="15" spans="1:60">
      <c r="A15" s="381" t="s">
        <v>15</v>
      </c>
      <c r="B15" s="382"/>
      <c r="C15" s="382"/>
      <c r="D15" s="382"/>
      <c r="E15" s="382"/>
      <c r="F15" s="383"/>
      <c r="G15" s="54">
        <v>2300</v>
      </c>
      <c r="H15" s="55">
        <f>民間用申込書!H13</f>
        <v>0</v>
      </c>
      <c r="I15" s="369"/>
      <c r="J15" s="369"/>
      <c r="K15" s="370"/>
      <c r="L15" s="36"/>
      <c r="M15" s="37"/>
      <c r="N15" s="56">
        <f t="shared" si="0"/>
        <v>0</v>
      </c>
      <c r="O15" s="38"/>
      <c r="P15" s="57">
        <v>9</v>
      </c>
      <c r="Q15" s="58">
        <f t="shared" si="1"/>
        <v>0</v>
      </c>
      <c r="R15" s="59">
        <v>500</v>
      </c>
      <c r="S15" s="58">
        <f t="shared" si="2"/>
        <v>0</v>
      </c>
      <c r="T15" s="36"/>
      <c r="U15" s="60" t="str">
        <f t="shared" si="3"/>
        <v/>
      </c>
      <c r="V15" s="60" t="str">
        <f t="shared" si="4"/>
        <v/>
      </c>
      <c r="W15" s="61" t="str">
        <f t="shared" si="5"/>
        <v/>
      </c>
      <c r="X15" s="61" t="str">
        <f t="shared" si="6"/>
        <v/>
      </c>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row>
    <row r="16" spans="1:60">
      <c r="A16" s="367" t="s">
        <v>16</v>
      </c>
      <c r="B16" s="368"/>
      <c r="C16" s="368"/>
      <c r="D16" s="368"/>
      <c r="E16" s="368"/>
      <c r="F16" s="368"/>
      <c r="G16" s="54">
        <v>70</v>
      </c>
      <c r="H16" s="55">
        <f>民間用申込書!H14</f>
        <v>0</v>
      </c>
      <c r="I16" s="369"/>
      <c r="J16" s="369"/>
      <c r="K16" s="370"/>
      <c r="L16" s="36"/>
      <c r="M16" s="37"/>
      <c r="N16" s="56">
        <f t="shared" si="0"/>
        <v>0</v>
      </c>
      <c r="O16" s="38"/>
      <c r="P16" s="63">
        <v>1.5</v>
      </c>
      <c r="Q16" s="58">
        <f t="shared" si="1"/>
        <v>0</v>
      </c>
      <c r="R16" s="59">
        <v>20</v>
      </c>
      <c r="S16" s="58">
        <f t="shared" si="2"/>
        <v>0</v>
      </c>
      <c r="T16" s="36"/>
      <c r="U16" s="60" t="str">
        <f t="shared" si="3"/>
        <v/>
      </c>
      <c r="V16" s="60" t="str">
        <f t="shared" si="4"/>
        <v/>
      </c>
      <c r="W16" s="61" t="str">
        <f t="shared" si="5"/>
        <v/>
      </c>
      <c r="X16" s="61" t="str">
        <f t="shared" si="6"/>
        <v/>
      </c>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row>
    <row r="17" spans="1:60">
      <c r="A17" s="367" t="s">
        <v>18</v>
      </c>
      <c r="B17" s="368"/>
      <c r="C17" s="368"/>
      <c r="D17" s="368"/>
      <c r="E17" s="368"/>
      <c r="F17" s="368"/>
      <c r="G17" s="54">
        <v>70</v>
      </c>
      <c r="H17" s="55">
        <f>民間用申込書!H15</f>
        <v>0</v>
      </c>
      <c r="I17" s="369"/>
      <c r="J17" s="369"/>
      <c r="K17" s="370"/>
      <c r="L17" s="36"/>
      <c r="M17" s="37"/>
      <c r="N17" s="56">
        <f t="shared" si="0"/>
        <v>0</v>
      </c>
      <c r="O17" s="38"/>
      <c r="P17" s="63">
        <v>1.5</v>
      </c>
      <c r="Q17" s="58">
        <f t="shared" si="1"/>
        <v>0</v>
      </c>
      <c r="R17" s="59">
        <v>20</v>
      </c>
      <c r="S17" s="58">
        <f t="shared" si="2"/>
        <v>0</v>
      </c>
      <c r="T17" s="36"/>
      <c r="U17" s="60" t="str">
        <f t="shared" si="3"/>
        <v/>
      </c>
      <c r="V17" s="60" t="str">
        <f t="shared" si="4"/>
        <v/>
      </c>
      <c r="W17" s="61" t="str">
        <f t="shared" si="5"/>
        <v/>
      </c>
      <c r="X17" s="61" t="str">
        <f t="shared" si="6"/>
        <v/>
      </c>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row>
    <row r="18" spans="1:60">
      <c r="A18" s="367" t="s">
        <v>19</v>
      </c>
      <c r="B18" s="368"/>
      <c r="C18" s="368"/>
      <c r="D18" s="368"/>
      <c r="E18" s="368"/>
      <c r="F18" s="368"/>
      <c r="G18" s="54">
        <v>70</v>
      </c>
      <c r="H18" s="55">
        <f>民間用申込書!H16</f>
        <v>0</v>
      </c>
      <c r="I18" s="369"/>
      <c r="J18" s="369"/>
      <c r="K18" s="370"/>
      <c r="L18" s="36"/>
      <c r="M18" s="37"/>
      <c r="N18" s="56">
        <f t="shared" si="0"/>
        <v>0</v>
      </c>
      <c r="O18" s="38"/>
      <c r="P18" s="63">
        <v>1.5</v>
      </c>
      <c r="Q18" s="58">
        <f t="shared" si="1"/>
        <v>0</v>
      </c>
      <c r="R18" s="59">
        <v>20</v>
      </c>
      <c r="S18" s="58">
        <f t="shared" si="2"/>
        <v>0</v>
      </c>
      <c r="T18" s="36"/>
      <c r="U18" s="60" t="str">
        <f t="shared" si="3"/>
        <v/>
      </c>
      <c r="V18" s="60" t="str">
        <f t="shared" si="4"/>
        <v/>
      </c>
      <c r="W18" s="61" t="str">
        <f t="shared" si="5"/>
        <v/>
      </c>
      <c r="X18" s="61" t="str">
        <f t="shared" si="6"/>
        <v/>
      </c>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row>
    <row r="19" spans="1:60">
      <c r="A19" s="384" t="s">
        <v>20</v>
      </c>
      <c r="B19" s="385"/>
      <c r="C19" s="385"/>
      <c r="D19" s="385"/>
      <c r="E19" s="385"/>
      <c r="F19" s="385"/>
      <c r="G19" s="54">
        <v>61</v>
      </c>
      <c r="H19" s="55">
        <f>民間用申込書!H17</f>
        <v>0</v>
      </c>
      <c r="I19" s="369"/>
      <c r="J19" s="369"/>
      <c r="K19" s="370"/>
      <c r="L19" s="36"/>
      <c r="M19" s="37"/>
      <c r="N19" s="56">
        <f t="shared" si="0"/>
        <v>0</v>
      </c>
      <c r="O19" s="38"/>
      <c r="P19" s="63">
        <v>1.5</v>
      </c>
      <c r="Q19" s="58">
        <f t="shared" si="1"/>
        <v>0</v>
      </c>
      <c r="R19" s="59">
        <v>20</v>
      </c>
      <c r="S19" s="58">
        <f t="shared" si="2"/>
        <v>0</v>
      </c>
      <c r="T19" s="36"/>
      <c r="U19" s="60" t="str">
        <f t="shared" si="3"/>
        <v/>
      </c>
      <c r="V19" s="60" t="str">
        <f t="shared" si="4"/>
        <v/>
      </c>
      <c r="W19" s="61" t="str">
        <f t="shared" si="5"/>
        <v/>
      </c>
      <c r="X19" s="61" t="str">
        <f t="shared" si="6"/>
        <v/>
      </c>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row>
    <row r="20" spans="1:60">
      <c r="A20" s="384" t="s">
        <v>75</v>
      </c>
      <c r="B20" s="385"/>
      <c r="C20" s="385"/>
      <c r="D20" s="385"/>
      <c r="E20" s="385"/>
      <c r="F20" s="385"/>
      <c r="G20" s="54">
        <v>82</v>
      </c>
      <c r="H20" s="55">
        <f>民間用申込書!H18</f>
        <v>0</v>
      </c>
      <c r="I20" s="369"/>
      <c r="J20" s="369"/>
      <c r="K20" s="370"/>
      <c r="L20" s="36"/>
      <c r="M20" s="37"/>
      <c r="N20" s="56">
        <f t="shared" si="0"/>
        <v>0</v>
      </c>
      <c r="O20" s="38"/>
      <c r="P20" s="63">
        <v>1.5</v>
      </c>
      <c r="Q20" s="58">
        <f t="shared" si="1"/>
        <v>0</v>
      </c>
      <c r="R20" s="59">
        <v>20</v>
      </c>
      <c r="S20" s="58">
        <f t="shared" si="2"/>
        <v>0</v>
      </c>
      <c r="T20" s="36"/>
      <c r="U20" s="60" t="str">
        <f t="shared" si="3"/>
        <v/>
      </c>
      <c r="V20" s="60" t="str">
        <f t="shared" si="4"/>
        <v/>
      </c>
      <c r="W20" s="61" t="str">
        <f t="shared" si="5"/>
        <v/>
      </c>
      <c r="X20" s="61" t="str">
        <f t="shared" si="6"/>
        <v/>
      </c>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row>
    <row r="21" spans="1:60">
      <c r="A21" s="384" t="s">
        <v>22</v>
      </c>
      <c r="B21" s="385"/>
      <c r="C21" s="385"/>
      <c r="D21" s="385"/>
      <c r="E21" s="385"/>
      <c r="F21" s="385"/>
      <c r="G21" s="54">
        <v>381</v>
      </c>
      <c r="H21" s="55">
        <f>民間用申込書!H19</f>
        <v>0</v>
      </c>
      <c r="I21" s="369"/>
      <c r="J21" s="369"/>
      <c r="K21" s="370"/>
      <c r="L21" s="36"/>
      <c r="M21" s="37"/>
      <c r="N21" s="56">
        <f t="shared" si="0"/>
        <v>0</v>
      </c>
      <c r="O21" s="38"/>
      <c r="P21" s="57">
        <v>2</v>
      </c>
      <c r="Q21" s="58">
        <f t="shared" si="1"/>
        <v>0</v>
      </c>
      <c r="R21" s="59">
        <v>60</v>
      </c>
      <c r="S21" s="58">
        <f t="shared" si="2"/>
        <v>0</v>
      </c>
      <c r="T21" s="36"/>
      <c r="U21" s="60" t="str">
        <f t="shared" si="3"/>
        <v/>
      </c>
      <c r="V21" s="60" t="str">
        <f t="shared" si="4"/>
        <v/>
      </c>
      <c r="W21" s="61" t="str">
        <f t="shared" si="5"/>
        <v/>
      </c>
      <c r="X21" s="61" t="str">
        <f t="shared" si="6"/>
        <v/>
      </c>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row>
    <row r="22" spans="1:60" ht="18.600000000000001" thickBot="1">
      <c r="A22" s="386" t="s">
        <v>24</v>
      </c>
      <c r="B22" s="387"/>
      <c r="C22" s="387"/>
      <c r="D22" s="387"/>
      <c r="E22" s="387"/>
      <c r="F22" s="387"/>
      <c r="G22" s="64">
        <v>660</v>
      </c>
      <c r="H22" s="55">
        <f>民間用申込書!H20</f>
        <v>0</v>
      </c>
      <c r="I22" s="388"/>
      <c r="J22" s="388"/>
      <c r="K22" s="389"/>
      <c r="L22" s="36"/>
      <c r="M22" s="37"/>
      <c r="N22" s="56">
        <f t="shared" si="0"/>
        <v>0</v>
      </c>
      <c r="O22" s="38"/>
      <c r="P22" s="57">
        <v>2</v>
      </c>
      <c r="Q22" s="58">
        <f t="shared" si="1"/>
        <v>0</v>
      </c>
      <c r="R22" s="65">
        <v>60</v>
      </c>
      <c r="S22" s="58">
        <f t="shared" si="2"/>
        <v>0</v>
      </c>
      <c r="T22" s="36"/>
      <c r="U22" s="60" t="str">
        <f t="shared" si="3"/>
        <v/>
      </c>
      <c r="V22" s="60" t="str">
        <f t="shared" si="4"/>
        <v/>
      </c>
      <c r="W22" s="61" t="str">
        <f t="shared" si="5"/>
        <v/>
      </c>
      <c r="X22" s="61" t="str">
        <f t="shared" si="6"/>
        <v/>
      </c>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row>
    <row r="23" spans="1:60">
      <c r="A23" s="390" t="s">
        <v>76</v>
      </c>
      <c r="B23" s="391"/>
      <c r="C23" s="391"/>
      <c r="D23" s="391"/>
      <c r="E23" s="391"/>
      <c r="F23" s="391"/>
      <c r="G23" s="66"/>
      <c r="H23" s="67"/>
      <c r="I23" s="67"/>
      <c r="J23" s="67"/>
      <c r="K23" s="68"/>
      <c r="L23" s="36"/>
      <c r="M23" s="37"/>
      <c r="N23" s="69"/>
      <c r="O23" s="38"/>
      <c r="P23" s="70"/>
      <c r="Q23" s="70"/>
      <c r="R23" s="70"/>
      <c r="S23" s="70"/>
      <c r="T23" s="36"/>
      <c r="U23" s="60" t="str">
        <f t="shared" si="3"/>
        <v/>
      </c>
      <c r="V23" s="60" t="str">
        <f t="shared" si="4"/>
        <v/>
      </c>
      <c r="W23" s="61" t="str">
        <f t="shared" si="5"/>
        <v/>
      </c>
      <c r="X23" s="61" t="str">
        <f t="shared" si="6"/>
        <v/>
      </c>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row>
    <row r="24" spans="1:60">
      <c r="A24" s="392" t="s">
        <v>77</v>
      </c>
      <c r="B24" s="393"/>
      <c r="C24" s="393"/>
      <c r="D24" s="393"/>
      <c r="E24" s="393"/>
      <c r="F24" s="393"/>
      <c r="G24" s="71">
        <v>3143</v>
      </c>
      <c r="H24" s="72">
        <f>民間用申込書!H22</f>
        <v>0</v>
      </c>
      <c r="I24" s="394" t="s">
        <v>78</v>
      </c>
      <c r="J24" s="395"/>
      <c r="K24" s="396"/>
      <c r="L24" s="73"/>
      <c r="M24" s="37"/>
      <c r="N24" s="56"/>
      <c r="O24" s="38"/>
      <c r="P24" s="400" t="s">
        <v>79</v>
      </c>
      <c r="Q24" s="74"/>
      <c r="R24" s="402" t="s">
        <v>79</v>
      </c>
      <c r="S24" s="74"/>
      <c r="T24" s="36"/>
      <c r="U24" s="60"/>
      <c r="V24" s="60"/>
      <c r="W24" s="61"/>
      <c r="X24" s="61"/>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row>
    <row r="25" spans="1:60" ht="18.600000000000001" thickBot="1">
      <c r="A25" s="404" t="s">
        <v>80</v>
      </c>
      <c r="B25" s="405"/>
      <c r="C25" s="405"/>
      <c r="D25" s="405"/>
      <c r="E25" s="405"/>
      <c r="F25" s="405"/>
      <c r="G25" s="286" t="s">
        <v>81</v>
      </c>
      <c r="H25" s="72">
        <f>民間用申込書!H23</f>
        <v>0</v>
      </c>
      <c r="I25" s="397"/>
      <c r="J25" s="398"/>
      <c r="K25" s="399"/>
      <c r="L25" s="73"/>
      <c r="M25" s="37"/>
      <c r="N25" s="56"/>
      <c r="O25" s="38"/>
      <c r="P25" s="401"/>
      <c r="Q25" s="74"/>
      <c r="R25" s="403"/>
      <c r="S25" s="74"/>
      <c r="T25" s="36"/>
      <c r="U25" s="60"/>
      <c r="V25" s="60"/>
      <c r="W25" s="61"/>
      <c r="X25" s="61"/>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row>
    <row r="26" spans="1:60">
      <c r="A26" s="407" t="s">
        <v>82</v>
      </c>
      <c r="B26" s="408"/>
      <c r="C26" s="408"/>
      <c r="D26" s="408"/>
      <c r="E26" s="408"/>
      <c r="F26" s="408"/>
      <c r="G26" s="75"/>
      <c r="H26" s="76"/>
      <c r="I26" s="76"/>
      <c r="J26" s="76"/>
      <c r="K26" s="77"/>
      <c r="L26" s="73"/>
      <c r="M26" s="37"/>
      <c r="N26" s="69"/>
      <c r="O26" s="38"/>
      <c r="P26" s="70"/>
      <c r="Q26" s="70"/>
      <c r="R26" s="70"/>
      <c r="S26" s="70"/>
      <c r="T26" s="36"/>
      <c r="U26" s="60" t="str">
        <f t="shared" si="3"/>
        <v/>
      </c>
      <c r="V26" s="60" t="str">
        <f t="shared" si="4"/>
        <v/>
      </c>
      <c r="W26" s="61" t="str">
        <f t="shared" si="5"/>
        <v/>
      </c>
      <c r="X26" s="61" t="str">
        <f t="shared" si="6"/>
        <v/>
      </c>
      <c r="Y26" s="78"/>
      <c r="Z26" s="78"/>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row>
    <row r="27" spans="1:60">
      <c r="A27" s="409" t="s">
        <v>254</v>
      </c>
      <c r="B27" s="410"/>
      <c r="C27" s="410"/>
      <c r="D27" s="410"/>
      <c r="E27" s="410"/>
      <c r="F27" s="410"/>
      <c r="G27" s="71">
        <v>6800</v>
      </c>
      <c r="H27" s="79">
        <f>民間用申込書!H25</f>
        <v>0</v>
      </c>
      <c r="I27" s="411" t="s">
        <v>83</v>
      </c>
      <c r="J27" s="412"/>
      <c r="K27" s="413"/>
      <c r="L27" s="73"/>
      <c r="M27" s="37"/>
      <c r="N27" s="56"/>
      <c r="O27" s="38"/>
      <c r="P27" s="57">
        <v>18</v>
      </c>
      <c r="Q27" s="80"/>
      <c r="R27" s="59">
        <v>880</v>
      </c>
      <c r="S27" s="80"/>
      <c r="T27" s="36"/>
      <c r="U27" s="60"/>
      <c r="V27" s="60"/>
      <c r="W27" s="61"/>
      <c r="X27" s="61"/>
      <c r="Y27" s="78"/>
      <c r="Z27" s="78"/>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row>
    <row r="28" spans="1:60">
      <c r="A28" s="409" t="s">
        <v>31</v>
      </c>
      <c r="B28" s="410"/>
      <c r="C28" s="410"/>
      <c r="D28" s="410"/>
      <c r="E28" s="410"/>
      <c r="F28" s="410"/>
      <c r="G28" s="71" t="s">
        <v>84</v>
      </c>
      <c r="H28" s="79">
        <f>民間用申込書!H26</f>
        <v>0</v>
      </c>
      <c r="I28" s="414"/>
      <c r="J28" s="415"/>
      <c r="K28" s="416"/>
      <c r="L28" s="73"/>
      <c r="M28" s="37"/>
      <c r="N28" s="56"/>
      <c r="O28" s="38"/>
      <c r="P28" s="57">
        <v>10</v>
      </c>
      <c r="Q28" s="80"/>
      <c r="R28" s="59">
        <v>480</v>
      </c>
      <c r="S28" s="80"/>
      <c r="T28" s="36"/>
      <c r="U28" s="60"/>
      <c r="V28" s="60"/>
      <c r="W28" s="61"/>
      <c r="X28" s="61"/>
      <c r="Y28" s="73"/>
      <c r="Z28" s="73"/>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row>
    <row r="29" spans="1:60">
      <c r="A29" s="417" t="s">
        <v>85</v>
      </c>
      <c r="B29" s="418"/>
      <c r="C29" s="418"/>
      <c r="D29" s="418"/>
      <c r="E29" s="418"/>
      <c r="F29" s="418"/>
      <c r="G29" s="71" t="s">
        <v>86</v>
      </c>
      <c r="H29" s="79">
        <f>民間用申込書!H27</f>
        <v>0</v>
      </c>
      <c r="I29" s="414"/>
      <c r="J29" s="415"/>
      <c r="K29" s="416"/>
      <c r="L29" s="73"/>
      <c r="M29" s="37"/>
      <c r="N29" s="56"/>
      <c r="O29" s="38"/>
      <c r="P29" s="57">
        <v>10</v>
      </c>
      <c r="Q29" s="80"/>
      <c r="R29" s="59">
        <v>480</v>
      </c>
      <c r="S29" s="80"/>
      <c r="T29" s="36"/>
      <c r="U29" s="60"/>
      <c r="V29" s="60"/>
      <c r="W29" s="61"/>
      <c r="X29" s="61"/>
      <c r="Y29" s="81"/>
      <c r="Z29" s="81"/>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row>
    <row r="30" spans="1:60" ht="18.600000000000001" thickBot="1">
      <c r="A30" s="419" t="s">
        <v>33</v>
      </c>
      <c r="B30" s="420"/>
      <c r="C30" s="420"/>
      <c r="D30" s="420"/>
      <c r="E30" s="420"/>
      <c r="F30" s="420"/>
      <c r="G30" s="82" t="s">
        <v>87</v>
      </c>
      <c r="H30" s="83">
        <f>民間用申込書!H28</f>
        <v>0</v>
      </c>
      <c r="I30" s="414"/>
      <c r="J30" s="415"/>
      <c r="K30" s="416"/>
      <c r="L30" s="73"/>
      <c r="M30" s="37"/>
      <c r="N30" s="84"/>
      <c r="O30" s="38"/>
      <c r="P30" s="85">
        <v>15</v>
      </c>
      <c r="Q30" s="80"/>
      <c r="R30" s="86">
        <v>160</v>
      </c>
      <c r="S30" s="80"/>
      <c r="T30" s="36"/>
      <c r="U30" s="60"/>
      <c r="V30" s="60"/>
      <c r="W30" s="61"/>
      <c r="X30" s="61"/>
      <c r="Y30" s="87"/>
      <c r="Z30" s="87"/>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row>
    <row r="31" spans="1:60" ht="19.8" thickBot="1">
      <c r="A31" s="421" t="s">
        <v>88</v>
      </c>
      <c r="B31" s="422"/>
      <c r="C31" s="422"/>
      <c r="D31" s="422"/>
      <c r="E31" s="422"/>
      <c r="F31" s="423"/>
      <c r="G31" s="88"/>
      <c r="H31" s="89">
        <v>1</v>
      </c>
      <c r="I31" s="424"/>
      <c r="J31" s="425"/>
      <c r="K31" s="426"/>
      <c r="L31" s="36"/>
      <c r="M31" s="90" t="s">
        <v>89</v>
      </c>
      <c r="N31" s="91">
        <f>SUM(N7:N30)</f>
        <v>0</v>
      </c>
      <c r="O31" s="38"/>
      <c r="P31" s="92" t="s">
        <v>90</v>
      </c>
      <c r="Q31" s="93" t="str">
        <f>TEXT(SUM(Q7:Q30), "0") &amp; " mm"</f>
        <v>0 mm</v>
      </c>
      <c r="R31" s="94" t="s">
        <v>91</v>
      </c>
      <c r="S31" s="95" t="str">
        <f>TEXT(SUM(S7:S30), "0") &amp; " g"</f>
        <v>0 g</v>
      </c>
      <c r="T31" s="36"/>
      <c r="U31" s="60" t="str">
        <f t="shared" si="3"/>
        <v xml:space="preserve">送 料   </v>
      </c>
      <c r="V31" s="60">
        <f t="shared" si="4"/>
        <v>0</v>
      </c>
      <c r="W31" s="61">
        <f t="shared" si="5"/>
        <v>1</v>
      </c>
      <c r="X31" s="61">
        <f>IF(H31&gt;=1, G31, "")</f>
        <v>0</v>
      </c>
      <c r="Y31" s="96"/>
      <c r="Z31" s="9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row>
    <row r="32" spans="1:60" ht="19.8" thickBot="1">
      <c r="A32" s="427"/>
      <c r="B32" s="427"/>
      <c r="C32" s="427"/>
      <c r="D32" s="427"/>
      <c r="E32" s="427"/>
      <c r="F32" s="427"/>
      <c r="G32" s="97"/>
      <c r="H32" s="98"/>
      <c r="I32" s="428"/>
      <c r="J32" s="429"/>
      <c r="K32" s="429"/>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row>
    <row r="33" spans="1:60" ht="18.600000000000001" thickBot="1">
      <c r="A33" s="430"/>
      <c r="B33" s="430"/>
      <c r="C33" s="430"/>
      <c r="D33" s="430"/>
      <c r="E33" s="430"/>
      <c r="F33" s="430"/>
      <c r="G33" s="36"/>
      <c r="H33" s="36"/>
      <c r="I33" s="36"/>
      <c r="J33" s="36"/>
      <c r="K33" s="36"/>
      <c r="L33" s="36"/>
      <c r="M33" s="99" t="s">
        <v>92</v>
      </c>
      <c r="N33" s="100">
        <f>G31</f>
        <v>0</v>
      </c>
      <c r="O33" s="38"/>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row>
    <row r="34" spans="1:60" ht="18.600000000000001" thickBot="1">
      <c r="A34" s="406" t="s">
        <v>93</v>
      </c>
      <c r="B34" s="406"/>
      <c r="C34" s="406"/>
      <c r="D34" s="406"/>
      <c r="E34" s="406"/>
      <c r="F34" s="406"/>
      <c r="G34" s="406"/>
      <c r="H34" s="406"/>
      <c r="I34" s="406"/>
      <c r="J34" s="406"/>
      <c r="K34" s="406"/>
      <c r="L34" s="36"/>
      <c r="M34" s="101" t="s">
        <v>94</v>
      </c>
      <c r="N34" s="102">
        <f>IF(ISNUMBER(SEARCH("着払", N33)), N31, N31+N33)</f>
        <v>0</v>
      </c>
      <c r="O34" s="38"/>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row>
    <row r="35" spans="1:60">
      <c r="A35" s="438" t="s">
        <v>35</v>
      </c>
      <c r="B35" s="438"/>
      <c r="C35" s="103" t="s">
        <v>36</v>
      </c>
      <c r="D35" s="369">
        <f>民間用申込書!D31</f>
        <v>0</v>
      </c>
      <c r="E35" s="369"/>
      <c r="F35" s="439"/>
      <c r="G35" s="439"/>
      <c r="H35" s="439"/>
      <c r="I35" s="439"/>
      <c r="J35" s="439"/>
      <c r="K35" s="439"/>
      <c r="L35" s="36"/>
      <c r="M35" s="37"/>
      <c r="N35" s="37"/>
      <c r="O35" s="38"/>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row>
    <row r="36" spans="1:60">
      <c r="A36" s="438"/>
      <c r="B36" s="438"/>
      <c r="C36" s="440">
        <f>民間用申込書!C32</f>
        <v>0</v>
      </c>
      <c r="D36" s="440"/>
      <c r="E36" s="440"/>
      <c r="F36" s="440"/>
      <c r="G36" s="440"/>
      <c r="H36" s="440"/>
      <c r="I36" s="440"/>
      <c r="J36" s="440"/>
      <c r="K36" s="440"/>
      <c r="L36" s="36"/>
      <c r="M36" s="105"/>
      <c r="N36" s="37"/>
      <c r="O36" s="441" t="s">
        <v>95</v>
      </c>
      <c r="P36" s="442"/>
      <c r="Q36" s="431" t="s">
        <v>96</v>
      </c>
      <c r="R36" s="432"/>
      <c r="S36" s="433"/>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row>
    <row r="37" spans="1:60">
      <c r="A37" s="437" t="s">
        <v>38</v>
      </c>
      <c r="B37" s="438"/>
      <c r="C37" s="385">
        <f>民間用申込書!C33</f>
        <v>0</v>
      </c>
      <c r="D37" s="385"/>
      <c r="E37" s="385"/>
      <c r="F37" s="385"/>
      <c r="G37" s="385"/>
      <c r="H37" s="385"/>
      <c r="I37" s="385"/>
      <c r="J37" s="385"/>
      <c r="K37" s="385"/>
      <c r="L37" s="36"/>
      <c r="M37" s="105"/>
      <c r="N37" s="37"/>
      <c r="O37" s="443"/>
      <c r="P37" s="444"/>
      <c r="Q37" s="434"/>
      <c r="R37" s="435"/>
      <c r="S37" s="4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row>
    <row r="38" spans="1:60" ht="24">
      <c r="A38" s="438"/>
      <c r="B38" s="438"/>
      <c r="C38" s="103" t="s">
        <v>39</v>
      </c>
      <c r="D38" s="385">
        <f>民間用申込書!D34</f>
        <v>0</v>
      </c>
      <c r="E38" s="385"/>
      <c r="F38" s="385"/>
      <c r="G38" s="385"/>
      <c r="H38" s="103" t="s">
        <v>40</v>
      </c>
      <c r="I38" s="385">
        <f>民間用申込書!I34</f>
        <v>0</v>
      </c>
      <c r="J38" s="385"/>
      <c r="K38" s="385"/>
      <c r="L38" s="36"/>
      <c r="M38" s="105"/>
      <c r="N38" s="37"/>
      <c r="O38" s="105"/>
      <c r="P38" s="73" t="s">
        <v>97</v>
      </c>
      <c r="Q38" s="106" t="s">
        <v>98</v>
      </c>
      <c r="R38" s="445">
        <v>33519242803</v>
      </c>
      <c r="S38" s="445"/>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row>
    <row r="39" spans="1:60">
      <c r="A39" s="446" t="s">
        <v>41</v>
      </c>
      <c r="B39" s="446"/>
      <c r="C39" s="385">
        <f>民間用申込書!C35</f>
        <v>0</v>
      </c>
      <c r="D39" s="385"/>
      <c r="E39" s="385"/>
      <c r="F39" s="385"/>
      <c r="G39" s="385"/>
      <c r="H39" s="385"/>
      <c r="I39" s="385"/>
      <c r="J39" s="385"/>
      <c r="K39" s="385"/>
      <c r="L39" s="36"/>
      <c r="M39" s="107"/>
      <c r="N39" s="37"/>
      <c r="O39" s="107"/>
      <c r="P39" s="81"/>
      <c r="Q39" s="73" t="s">
        <v>99</v>
      </c>
      <c r="R39" s="447" t="s">
        <v>100</v>
      </c>
      <c r="S39" s="447"/>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row>
    <row r="40" spans="1:60">
      <c r="A40" s="438" t="s">
        <v>42</v>
      </c>
      <c r="B40" s="438"/>
      <c r="C40" s="385">
        <f>民間用申込書!C36</f>
        <v>0</v>
      </c>
      <c r="D40" s="385"/>
      <c r="E40" s="385"/>
      <c r="F40" s="385"/>
      <c r="G40" s="385"/>
      <c r="H40" s="103" t="s">
        <v>44</v>
      </c>
      <c r="I40" s="385">
        <f>民間用申込書!I36</f>
        <v>0</v>
      </c>
      <c r="J40" s="385"/>
      <c r="K40" s="385"/>
      <c r="L40" s="36"/>
      <c r="M40" s="105"/>
      <c r="N40" s="37"/>
      <c r="O40" s="108" t="s">
        <v>101</v>
      </c>
      <c r="P40" s="109">
        <v>430</v>
      </c>
      <c r="Q40" s="448" t="s">
        <v>102</v>
      </c>
      <c r="R40" s="448"/>
      <c r="S40" s="448"/>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row>
    <row r="41" spans="1:60" ht="19.95" customHeight="1">
      <c r="A41" s="454" t="s">
        <v>103</v>
      </c>
      <c r="B41" s="454"/>
      <c r="C41" s="455">
        <f>民間用申込書!C37</f>
        <v>0</v>
      </c>
      <c r="D41" s="455"/>
      <c r="E41" s="455"/>
      <c r="F41" s="455"/>
      <c r="G41" s="455"/>
      <c r="H41" s="455"/>
      <c r="I41" s="455"/>
      <c r="J41" s="455"/>
      <c r="K41" s="455"/>
      <c r="L41" s="36"/>
      <c r="M41" s="105"/>
      <c r="N41" s="37"/>
      <c r="O41" s="110" t="s">
        <v>104</v>
      </c>
      <c r="P41" s="111">
        <v>600</v>
      </c>
      <c r="Q41" s="456" t="s">
        <v>105</v>
      </c>
      <c r="R41" s="456"/>
      <c r="S41" s="45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row>
    <row r="42" spans="1:60" ht="19.95" customHeight="1">
      <c r="A42" s="454"/>
      <c r="B42" s="454"/>
      <c r="C42" s="455"/>
      <c r="D42" s="455"/>
      <c r="E42" s="455"/>
      <c r="F42" s="455"/>
      <c r="G42" s="455"/>
      <c r="H42" s="455"/>
      <c r="I42" s="455"/>
      <c r="J42" s="455"/>
      <c r="K42" s="455"/>
      <c r="L42" s="36"/>
      <c r="M42" s="37"/>
      <c r="N42" s="37"/>
      <c r="O42" s="37"/>
      <c r="P42" s="38"/>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row>
    <row r="43" spans="1:60" ht="23.4">
      <c r="A43" s="457" t="s">
        <v>106</v>
      </c>
      <c r="B43" s="457"/>
      <c r="C43" s="457"/>
      <c r="D43" s="457"/>
      <c r="E43" s="457"/>
      <c r="F43" s="457"/>
      <c r="G43" s="457"/>
      <c r="H43" s="457"/>
      <c r="I43" s="457"/>
      <c r="J43" s="457"/>
      <c r="K43" s="457"/>
      <c r="L43" s="112"/>
      <c r="M43" s="112"/>
      <c r="N43" s="112"/>
      <c r="O43" s="112"/>
      <c r="P43" s="113"/>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row>
    <row r="44" spans="1:60">
      <c r="A44" s="38"/>
      <c r="B44" s="38"/>
      <c r="C44" s="38"/>
      <c r="D44" s="38"/>
      <c r="E44" s="38"/>
      <c r="F44" s="38"/>
      <c r="G44" s="38"/>
      <c r="H44" s="38"/>
      <c r="I44" s="38"/>
      <c r="J44" s="38"/>
      <c r="K44" s="115"/>
      <c r="L44" s="38"/>
      <c r="M44" s="38"/>
      <c r="N44" s="38"/>
      <c r="O44" s="38"/>
      <c r="P44" s="116" t="s">
        <v>107</v>
      </c>
      <c r="Q44" s="117"/>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36"/>
      <c r="BF44" s="36"/>
      <c r="BG44" s="36"/>
      <c r="BH44" s="36"/>
    </row>
    <row r="45" spans="1:60" ht="21">
      <c r="A45" s="118"/>
      <c r="B45" s="118"/>
      <c r="C45" s="118"/>
      <c r="D45" s="118"/>
      <c r="E45" s="36"/>
      <c r="F45" s="36"/>
      <c r="G45" s="36"/>
      <c r="H45" s="36"/>
      <c r="I45" s="36"/>
      <c r="J45" s="36"/>
      <c r="K45" s="36"/>
      <c r="L45" s="36"/>
      <c r="M45" s="37"/>
      <c r="N45" s="37"/>
      <c r="O45" s="37"/>
      <c r="P45" s="458" t="s">
        <v>108</v>
      </c>
      <c r="Q45" s="459"/>
      <c r="R45" s="459"/>
      <c r="S45" s="459"/>
      <c r="T45" s="459"/>
      <c r="U45" s="459"/>
      <c r="V45" s="459"/>
      <c r="W45" s="459"/>
      <c r="X45" s="459"/>
      <c r="Y45" s="459"/>
      <c r="Z45" s="459"/>
      <c r="AA45" s="459"/>
      <c r="AB45" s="459"/>
      <c r="AC45" s="459"/>
      <c r="AD45" s="459"/>
      <c r="AE45" s="459"/>
      <c r="AF45" s="459"/>
      <c r="AG45" s="460"/>
      <c r="AH45" s="458" t="s">
        <v>109</v>
      </c>
      <c r="AI45" s="459"/>
      <c r="AJ45" s="459"/>
      <c r="AK45" s="459"/>
      <c r="AL45" s="459"/>
      <c r="AM45" s="459"/>
      <c r="AN45" s="459"/>
      <c r="AO45" s="460"/>
      <c r="AP45" s="458" t="s">
        <v>110</v>
      </c>
      <c r="AQ45" s="459"/>
      <c r="AR45" s="459"/>
      <c r="AS45" s="459"/>
      <c r="AT45" s="459"/>
      <c r="AU45" s="459"/>
      <c r="AV45" s="459"/>
      <c r="AW45" s="459"/>
      <c r="AX45" s="459"/>
      <c r="AY45" s="458" t="s">
        <v>111</v>
      </c>
      <c r="AZ45" s="459"/>
      <c r="BA45" s="282"/>
      <c r="BB45" s="283"/>
      <c r="BC45" s="461"/>
      <c r="BD45" s="461"/>
      <c r="BE45" s="119"/>
      <c r="BF45" s="119"/>
      <c r="BG45" s="119"/>
      <c r="BH45" s="119"/>
    </row>
    <row r="46" spans="1:60" ht="18.600000000000001" thickBot="1">
      <c r="A46" s="120"/>
      <c r="B46" s="121"/>
      <c r="C46" s="122"/>
      <c r="D46" s="122"/>
      <c r="E46" s="122"/>
      <c r="F46" s="122"/>
      <c r="G46" s="122"/>
      <c r="H46" s="122"/>
      <c r="I46" s="123"/>
      <c r="J46" s="123"/>
      <c r="K46" s="123"/>
      <c r="L46" s="124"/>
      <c r="M46" s="124"/>
      <c r="N46" s="36"/>
      <c r="O46" s="36"/>
      <c r="P46" s="125">
        <v>5000</v>
      </c>
      <c r="Q46" s="126">
        <v>7000</v>
      </c>
      <c r="R46" s="125">
        <v>3300</v>
      </c>
      <c r="S46" s="126">
        <v>4510</v>
      </c>
      <c r="T46" s="126">
        <v>4500</v>
      </c>
      <c r="U46" s="126">
        <v>3400</v>
      </c>
      <c r="V46" s="126">
        <v>3200</v>
      </c>
      <c r="W46" s="126">
        <v>3500</v>
      </c>
      <c r="X46" s="126">
        <v>4900</v>
      </c>
      <c r="Y46" s="126">
        <v>2500</v>
      </c>
      <c r="Z46" s="126">
        <v>2300</v>
      </c>
      <c r="AA46" s="126">
        <v>70</v>
      </c>
      <c r="AB46" s="126">
        <v>70</v>
      </c>
      <c r="AC46" s="126">
        <v>70</v>
      </c>
      <c r="AD46" s="126">
        <v>61</v>
      </c>
      <c r="AE46" s="126">
        <v>82</v>
      </c>
      <c r="AF46" s="126">
        <v>305</v>
      </c>
      <c r="AG46" s="126">
        <v>305</v>
      </c>
      <c r="AH46" s="125">
        <v>5720</v>
      </c>
      <c r="AI46" s="126">
        <v>6500</v>
      </c>
      <c r="AJ46" s="125">
        <v>4000</v>
      </c>
      <c r="AK46" s="126">
        <v>4500</v>
      </c>
      <c r="AL46" s="125">
        <v>4070</v>
      </c>
      <c r="AM46" s="126">
        <v>4600</v>
      </c>
      <c r="AN46" s="125">
        <v>2550</v>
      </c>
      <c r="AO46" s="126">
        <v>2950</v>
      </c>
      <c r="AP46" s="125">
        <v>3300</v>
      </c>
      <c r="AQ46" s="125">
        <v>5000</v>
      </c>
      <c r="AR46" s="125">
        <v>7200</v>
      </c>
      <c r="AS46" s="125">
        <v>14600</v>
      </c>
      <c r="AT46" s="125">
        <v>9000</v>
      </c>
      <c r="AU46" s="125">
        <v>3100</v>
      </c>
      <c r="AV46" s="125">
        <v>5000</v>
      </c>
      <c r="AW46" s="125">
        <v>2500</v>
      </c>
      <c r="AX46" s="125">
        <v>6700</v>
      </c>
      <c r="AY46" s="126">
        <v>3143</v>
      </c>
      <c r="AZ46" s="127">
        <v>4620</v>
      </c>
      <c r="BA46" s="282"/>
      <c r="BB46" s="128"/>
      <c r="BC46" s="128"/>
      <c r="BD46" s="129"/>
      <c r="BE46" s="130"/>
      <c r="BF46" s="130"/>
      <c r="BG46" s="131"/>
      <c r="BH46" s="131"/>
    </row>
    <row r="47" spans="1:60" ht="54.6" customHeight="1" thickTop="1">
      <c r="A47" s="462" t="s">
        <v>112</v>
      </c>
      <c r="B47" s="132" t="s">
        <v>113</v>
      </c>
      <c r="C47" s="133" t="s">
        <v>114</v>
      </c>
      <c r="D47" s="134" t="s">
        <v>115</v>
      </c>
      <c r="E47" s="135" t="s">
        <v>116</v>
      </c>
      <c r="F47" s="136" t="s">
        <v>117</v>
      </c>
      <c r="G47" s="137" t="s">
        <v>94</v>
      </c>
      <c r="H47" s="138" t="s">
        <v>118</v>
      </c>
      <c r="I47" s="132" t="s">
        <v>119</v>
      </c>
      <c r="J47" s="139" t="s">
        <v>120</v>
      </c>
      <c r="K47" s="139" t="s">
        <v>121</v>
      </c>
      <c r="L47" s="139" t="s">
        <v>122</v>
      </c>
      <c r="M47" s="140" t="s">
        <v>123</v>
      </c>
      <c r="N47" s="139" t="s">
        <v>124</v>
      </c>
      <c r="O47" s="139" t="s">
        <v>125</v>
      </c>
      <c r="P47" s="141" t="s">
        <v>126</v>
      </c>
      <c r="Q47" s="142" t="s">
        <v>127</v>
      </c>
      <c r="R47" s="143" t="s">
        <v>252</v>
      </c>
      <c r="S47" s="144" t="s">
        <v>253</v>
      </c>
      <c r="T47" s="144" t="s">
        <v>128</v>
      </c>
      <c r="U47" s="142" t="s">
        <v>129</v>
      </c>
      <c r="V47" s="144" t="s">
        <v>130</v>
      </c>
      <c r="W47" s="142" t="s">
        <v>131</v>
      </c>
      <c r="X47" s="145" t="s">
        <v>132</v>
      </c>
      <c r="Y47" s="142" t="s">
        <v>133</v>
      </c>
      <c r="Z47" s="142" t="s">
        <v>134</v>
      </c>
      <c r="AA47" s="142" t="s">
        <v>135</v>
      </c>
      <c r="AB47" s="142" t="s">
        <v>136</v>
      </c>
      <c r="AC47" s="142" t="s">
        <v>137</v>
      </c>
      <c r="AD47" s="142" t="s">
        <v>138</v>
      </c>
      <c r="AE47" s="142" t="s">
        <v>139</v>
      </c>
      <c r="AF47" s="142" t="s">
        <v>140</v>
      </c>
      <c r="AG47" s="142" t="s">
        <v>141</v>
      </c>
      <c r="AH47" s="141" t="s">
        <v>142</v>
      </c>
      <c r="AI47" s="142" t="s">
        <v>143</v>
      </c>
      <c r="AJ47" s="141" t="s">
        <v>144</v>
      </c>
      <c r="AK47" s="142" t="s">
        <v>145</v>
      </c>
      <c r="AL47" s="141" t="s">
        <v>146</v>
      </c>
      <c r="AM47" s="142" t="s">
        <v>146</v>
      </c>
      <c r="AN47" s="141" t="s">
        <v>147</v>
      </c>
      <c r="AO47" s="146" t="s">
        <v>147</v>
      </c>
      <c r="AP47" s="147" t="s">
        <v>148</v>
      </c>
      <c r="AQ47" s="147" t="s">
        <v>149</v>
      </c>
      <c r="AR47" s="147" t="s">
        <v>150</v>
      </c>
      <c r="AS47" s="147" t="s">
        <v>151</v>
      </c>
      <c r="AT47" s="147" t="s">
        <v>152</v>
      </c>
      <c r="AU47" s="147" t="s">
        <v>153</v>
      </c>
      <c r="AV47" s="147" t="s">
        <v>154</v>
      </c>
      <c r="AW47" s="147" t="s">
        <v>155</v>
      </c>
      <c r="AX47" s="147" t="s">
        <v>156</v>
      </c>
      <c r="AY47" s="148" t="s">
        <v>157</v>
      </c>
      <c r="AZ47" s="149" t="s">
        <v>158</v>
      </c>
      <c r="BA47" s="282"/>
      <c r="BB47" s="284"/>
      <c r="BC47" s="150"/>
      <c r="BD47" s="150"/>
      <c r="BE47" s="151"/>
      <c r="BF47" s="151"/>
      <c r="BG47" s="152"/>
      <c r="BH47" s="152"/>
    </row>
    <row r="48" spans="1:60" ht="18.600000000000001" thickBot="1">
      <c r="A48" s="462"/>
      <c r="B48" s="153">
        <f>N4</f>
        <v>0</v>
      </c>
      <c r="C48" s="55" t="s">
        <v>159</v>
      </c>
      <c r="D48" s="154">
        <f>N31</f>
        <v>0</v>
      </c>
      <c r="E48" s="155"/>
      <c r="F48" s="156">
        <f>N33</f>
        <v>0</v>
      </c>
      <c r="G48" s="157">
        <f>N34</f>
        <v>0</v>
      </c>
      <c r="H48" s="158">
        <f ca="1">TODAY()</f>
        <v>46171</v>
      </c>
      <c r="I48" s="55"/>
      <c r="J48" s="55"/>
      <c r="K48" s="159" t="str">
        <f>C37 &amp; "　" &amp; IF(D38=0, "", D38 &amp; "　")&amp; IF(I38=0, "", I38)</f>
        <v>0　</v>
      </c>
      <c r="L48" s="104">
        <f>D35</f>
        <v>0</v>
      </c>
      <c r="M48" s="104">
        <f>C36</f>
        <v>0</v>
      </c>
      <c r="N48" s="104" t="str">
        <f>C40 &amp; IF(I40=0, "", "　内線" &amp;I40)</f>
        <v>0</v>
      </c>
      <c r="O48" s="104">
        <f>C39</f>
        <v>0</v>
      </c>
      <c r="P48" s="160"/>
      <c r="Q48" s="161">
        <f>H7</f>
        <v>0</v>
      </c>
      <c r="R48" s="160"/>
      <c r="S48" s="161">
        <f>H8</f>
        <v>0</v>
      </c>
      <c r="T48" s="161">
        <f>H9</f>
        <v>0</v>
      </c>
      <c r="U48" s="161">
        <f>H10</f>
        <v>0</v>
      </c>
      <c r="V48" s="161">
        <f>H11</f>
        <v>0</v>
      </c>
      <c r="W48" s="161">
        <f>H12</f>
        <v>0</v>
      </c>
      <c r="X48" s="161">
        <f>H13</f>
        <v>0</v>
      </c>
      <c r="Y48" s="161">
        <f>H14</f>
        <v>0</v>
      </c>
      <c r="Z48" s="161">
        <f>H15</f>
        <v>0</v>
      </c>
      <c r="AA48" s="161">
        <f>H16</f>
        <v>0</v>
      </c>
      <c r="AB48" s="161">
        <f>H17</f>
        <v>0</v>
      </c>
      <c r="AC48" s="161">
        <f>H18</f>
        <v>0</v>
      </c>
      <c r="AD48" s="161">
        <f>H19</f>
        <v>0</v>
      </c>
      <c r="AE48" s="161">
        <f>H20</f>
        <v>0</v>
      </c>
      <c r="AF48" s="161">
        <f>H21</f>
        <v>0</v>
      </c>
      <c r="AG48" s="161">
        <f>H22</f>
        <v>0</v>
      </c>
      <c r="AH48" s="160"/>
      <c r="AI48" s="161"/>
      <c r="AJ48" s="160"/>
      <c r="AK48" s="161"/>
      <c r="AL48" s="160"/>
      <c r="AM48" s="161"/>
      <c r="AN48" s="160"/>
      <c r="AO48" s="161"/>
      <c r="AP48" s="160"/>
      <c r="AQ48" s="160"/>
      <c r="AR48" s="160"/>
      <c r="AS48" s="160"/>
      <c r="AT48" s="160"/>
      <c r="AU48" s="160"/>
      <c r="AV48" s="160"/>
      <c r="AW48" s="162"/>
      <c r="AX48" s="160"/>
      <c r="AY48" s="161">
        <f>H24</f>
        <v>0</v>
      </c>
      <c r="AZ48" s="163">
        <f>H25</f>
        <v>0</v>
      </c>
      <c r="BA48" s="282"/>
      <c r="BB48" s="164"/>
      <c r="BC48" s="164"/>
      <c r="BD48" s="164"/>
      <c r="BE48" s="165"/>
      <c r="BF48" s="165"/>
      <c r="BG48" s="166"/>
      <c r="BH48" s="166"/>
    </row>
    <row r="49" spans="1:56" ht="18.600000000000001" thickTop="1">
      <c r="A49" s="167"/>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row>
    <row r="50" spans="1:56">
      <c r="A50" s="167"/>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row>
    <row r="51" spans="1:56" ht="19.95" customHeight="1">
      <c r="A51" s="168" t="s">
        <v>160</v>
      </c>
      <c r="B51" s="168" t="s">
        <v>161</v>
      </c>
      <c r="C51" s="169" t="s">
        <v>162</v>
      </c>
      <c r="D51" s="169" t="s">
        <v>123</v>
      </c>
      <c r="E51" s="170" t="s">
        <v>163</v>
      </c>
      <c r="F51" s="170" t="s">
        <v>164</v>
      </c>
      <c r="G51" s="36"/>
      <c r="H51" s="36"/>
      <c r="I51" s="36"/>
      <c r="J51" s="36"/>
      <c r="K51" s="36"/>
      <c r="L51" s="37"/>
      <c r="M51" s="3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row>
    <row r="52" spans="1:56" ht="19.95" customHeight="1">
      <c r="A52" s="171">
        <f>C37</f>
        <v>0</v>
      </c>
      <c r="B52" s="171" t="str">
        <f>IF(D38=0, "", D38 &amp; "　")&amp;IF(I38=0, "", I38)</f>
        <v/>
      </c>
      <c r="C52" s="172">
        <f>L48</f>
        <v>0</v>
      </c>
      <c r="D52" s="171">
        <f>M48</f>
        <v>0</v>
      </c>
      <c r="E52" s="173" t="str">
        <f>N48</f>
        <v>0</v>
      </c>
      <c r="F52" s="174">
        <f>B48</f>
        <v>0</v>
      </c>
      <c r="G52" s="36"/>
      <c r="H52" s="36"/>
      <c r="I52" s="36"/>
      <c r="J52" s="36"/>
      <c r="K52" s="36"/>
      <c r="L52" s="37"/>
      <c r="M52" s="3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row>
    <row r="53" spans="1:56">
      <c r="A53" s="36"/>
      <c r="B53" s="36"/>
      <c r="C53" s="36"/>
      <c r="D53" s="36"/>
      <c r="E53" s="36"/>
      <c r="F53" s="36"/>
      <c r="G53" s="36"/>
      <c r="H53" s="36"/>
      <c r="I53" s="36"/>
      <c r="J53" s="36"/>
      <c r="K53" s="36"/>
      <c r="L53" s="36"/>
      <c r="M53" s="37"/>
      <c r="N53" s="36"/>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row>
    <row r="54" spans="1:56">
      <c r="A54" s="36"/>
      <c r="B54" s="36"/>
      <c r="C54" s="36"/>
      <c r="D54" s="36"/>
      <c r="E54" s="36"/>
      <c r="F54" s="36"/>
      <c r="G54" s="36"/>
      <c r="H54" s="36"/>
      <c r="I54" s="36"/>
      <c r="J54" s="36"/>
      <c r="K54" s="36"/>
      <c r="L54" s="36"/>
      <c r="M54" s="36"/>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row>
    <row r="55" spans="1:56" ht="18.600000000000001" thickBot="1">
      <c r="A55" s="463"/>
      <c r="B55" s="463"/>
      <c r="C55" s="463"/>
      <c r="D55" s="463"/>
      <c r="E55" s="463"/>
      <c r="F55" s="463"/>
      <c r="G55" s="463"/>
      <c r="H55" s="463"/>
      <c r="I55" s="463"/>
      <c r="J55" s="463"/>
      <c r="K55" s="463"/>
      <c r="L55" s="175"/>
      <c r="M55" s="176"/>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row>
    <row r="56" spans="1:56" ht="19.95" customHeight="1" thickTop="1" thickBot="1">
      <c r="A56" s="449" t="s">
        <v>165</v>
      </c>
      <c r="B56" s="450"/>
      <c r="C56" s="177" t="s">
        <v>166</v>
      </c>
      <c r="D56" s="177" t="s">
        <v>167</v>
      </c>
      <c r="E56" s="177" t="s">
        <v>168</v>
      </c>
      <c r="F56" s="177" t="s">
        <v>169</v>
      </c>
      <c r="G56" s="177" t="s">
        <v>170</v>
      </c>
      <c r="H56" s="177" t="s">
        <v>171</v>
      </c>
      <c r="I56" s="451" t="s">
        <v>172</v>
      </c>
      <c r="J56" s="452"/>
      <c r="K56" s="452"/>
      <c r="L56" s="452"/>
      <c r="M56" s="453"/>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row>
    <row r="57" spans="1:56" ht="19.95" customHeight="1" thickTop="1">
      <c r="A57" s="464" t="s">
        <v>173</v>
      </c>
      <c r="B57" s="465"/>
      <c r="C57" s="178" t="s">
        <v>174</v>
      </c>
      <c r="D57" s="178" t="s">
        <v>175</v>
      </c>
      <c r="E57" s="178" t="s">
        <v>168</v>
      </c>
      <c r="F57" s="178" t="s">
        <v>176</v>
      </c>
      <c r="G57" s="178" t="s">
        <v>177</v>
      </c>
      <c r="H57" s="178" t="s">
        <v>178</v>
      </c>
      <c r="I57" s="468" t="s">
        <v>179</v>
      </c>
      <c r="J57" s="469"/>
      <c r="K57" s="469"/>
      <c r="L57" s="469"/>
      <c r="M57" s="470"/>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row>
    <row r="58" spans="1:56" ht="19.95" customHeight="1" thickBot="1">
      <c r="A58" s="466"/>
      <c r="B58" s="467"/>
      <c r="C58" s="179" t="s">
        <v>180</v>
      </c>
      <c r="D58" s="179" t="s">
        <v>181</v>
      </c>
      <c r="E58" s="179" t="s">
        <v>181</v>
      </c>
      <c r="F58" s="179" t="s">
        <v>181</v>
      </c>
      <c r="G58" s="179" t="s">
        <v>181</v>
      </c>
      <c r="H58" s="179" t="s">
        <v>181</v>
      </c>
      <c r="I58" s="471" t="s">
        <v>182</v>
      </c>
      <c r="J58" s="472"/>
      <c r="K58" s="472"/>
      <c r="L58" s="472"/>
      <c r="M58" s="473"/>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row>
    <row r="59" spans="1:56" ht="19.95" customHeight="1" thickTop="1">
      <c r="A59" s="474" t="s">
        <v>183</v>
      </c>
      <c r="B59" s="475"/>
      <c r="C59" s="178" t="s">
        <v>174</v>
      </c>
      <c r="D59" s="178" t="s">
        <v>175</v>
      </c>
      <c r="E59" s="178" t="s">
        <v>168</v>
      </c>
      <c r="F59" s="178" t="s">
        <v>176</v>
      </c>
      <c r="G59" s="178" t="s">
        <v>178</v>
      </c>
      <c r="H59" s="178" t="s">
        <v>178</v>
      </c>
      <c r="I59" s="478" t="s">
        <v>184</v>
      </c>
      <c r="J59" s="479"/>
      <c r="K59" s="479"/>
      <c r="L59" s="479"/>
      <c r="M59" s="480"/>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row>
    <row r="60" spans="1:56" ht="19.95" customHeight="1" thickBot="1">
      <c r="A60" s="476"/>
      <c r="B60" s="477"/>
      <c r="C60" s="179" t="s">
        <v>180</v>
      </c>
      <c r="D60" s="179" t="s">
        <v>175</v>
      </c>
      <c r="E60" s="179" t="s">
        <v>185</v>
      </c>
      <c r="F60" s="179" t="s">
        <v>176</v>
      </c>
      <c r="G60" s="179" t="s">
        <v>178</v>
      </c>
      <c r="H60" s="179" t="s">
        <v>178</v>
      </c>
      <c r="I60" s="481"/>
      <c r="J60" s="482"/>
      <c r="K60" s="482"/>
      <c r="L60" s="482"/>
      <c r="M60" s="483"/>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row>
    <row r="61" spans="1:56" ht="19.95" customHeight="1" thickTop="1">
      <c r="A61" s="484" t="s">
        <v>186</v>
      </c>
      <c r="B61" s="485"/>
      <c r="C61" s="180" t="s">
        <v>187</v>
      </c>
      <c r="D61" s="180" t="s">
        <v>175</v>
      </c>
      <c r="E61" s="180" t="s">
        <v>188</v>
      </c>
      <c r="F61" s="180" t="s">
        <v>176</v>
      </c>
      <c r="G61" s="180" t="s">
        <v>177</v>
      </c>
      <c r="H61" s="180" t="s">
        <v>171</v>
      </c>
      <c r="I61" s="486" t="s">
        <v>189</v>
      </c>
      <c r="J61" s="487"/>
      <c r="K61" s="487"/>
      <c r="L61" s="487"/>
      <c r="M61" s="488"/>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row>
    <row r="62" spans="1:56" ht="19.95" customHeight="1" thickBot="1">
      <c r="A62" s="466"/>
      <c r="B62" s="467"/>
      <c r="C62" s="179" t="s">
        <v>190</v>
      </c>
      <c r="D62" s="179" t="s">
        <v>175</v>
      </c>
      <c r="E62" s="179" t="s">
        <v>185</v>
      </c>
      <c r="F62" s="179" t="s">
        <v>178</v>
      </c>
      <c r="G62" s="179" t="s">
        <v>178</v>
      </c>
      <c r="H62" s="179" t="s">
        <v>178</v>
      </c>
      <c r="I62" s="471" t="s">
        <v>191</v>
      </c>
      <c r="J62" s="472"/>
      <c r="K62" s="472"/>
      <c r="L62" s="472"/>
      <c r="M62" s="473"/>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row>
    <row r="63" spans="1:56" ht="18.600000000000001" thickTop="1">
      <c r="A63" s="463"/>
      <c r="B63" s="463"/>
      <c r="C63" s="463"/>
      <c r="D63" s="463"/>
      <c r="E63" s="463"/>
      <c r="F63" s="463"/>
      <c r="G63" s="463"/>
      <c r="H63" s="463"/>
      <c r="I63" s="463"/>
      <c r="J63" s="463"/>
      <c r="K63" s="463"/>
      <c r="L63" s="175"/>
      <c r="M63" s="176"/>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row>
    <row r="64" spans="1:56">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row>
    <row r="65" spans="1:56">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row>
    <row r="66" spans="1:56">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row>
    <row r="67" spans="1:56">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row>
    <row r="68" spans="1:56">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row>
    <row r="69" spans="1:56">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row>
    <row r="70" spans="1:56">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row>
    <row r="71" spans="1:56">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row>
    <row r="72" spans="1:56">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row>
    <row r="73" spans="1:56">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row>
    <row r="74" spans="1:56">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row>
    <row r="75" spans="1:56">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row>
    <row r="76" spans="1:56">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row>
    <row r="77" spans="1:56">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row>
    <row r="78" spans="1:56">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row>
    <row r="79" spans="1:56">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row>
    <row r="80" spans="1:56">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row>
    <row r="81" spans="1:56">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row>
    <row r="82" spans="1:56">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row>
    <row r="83" spans="1:56">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row>
    <row r="84" spans="1:56">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row>
    <row r="85" spans="1:56">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row>
    <row r="86" spans="1:56">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row>
    <row r="87" spans="1:56">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row>
    <row r="88" spans="1:56">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row>
    <row r="89" spans="1:56">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row>
    <row r="90" spans="1:56">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row>
    <row r="91" spans="1:56">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7"/>
      <c r="AX91" s="167"/>
      <c r="AY91" s="167"/>
      <c r="AZ91" s="167"/>
      <c r="BA91" s="167"/>
      <c r="BB91" s="167"/>
      <c r="BC91" s="167"/>
      <c r="BD91" s="167"/>
    </row>
    <row r="92" spans="1:56">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row>
    <row r="93" spans="1:56">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row>
    <row r="94" spans="1:56">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row>
    <row r="95" spans="1:56">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row>
    <row r="96" spans="1:56">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row>
    <row r="97" spans="1:56">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row>
    <row r="98" spans="1:56">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row>
    <row r="99" spans="1:56">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c r="AY99" s="167"/>
      <c r="AZ99" s="167"/>
      <c r="BA99" s="167"/>
      <c r="BB99" s="167"/>
      <c r="BC99" s="167"/>
      <c r="BD99" s="167"/>
    </row>
    <row r="100" spans="1:56">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row>
    <row r="101" spans="1:56">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row>
    <row r="102" spans="1:56">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row>
    <row r="103" spans="1:56">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row>
    <row r="104" spans="1:56">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c r="AY104" s="167"/>
      <c r="AZ104" s="167"/>
      <c r="BA104" s="167"/>
      <c r="BB104" s="167"/>
      <c r="BC104" s="167"/>
      <c r="BD104" s="167"/>
    </row>
    <row r="105" spans="1:56">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row>
    <row r="106" spans="1:56">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c r="AY106" s="167"/>
      <c r="AZ106" s="167"/>
      <c r="BA106" s="167"/>
      <c r="BB106" s="167"/>
      <c r="BC106" s="167"/>
      <c r="BD106" s="167"/>
    </row>
    <row r="107" spans="1:56">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c r="AY107" s="167"/>
      <c r="AZ107" s="167"/>
      <c r="BA107" s="167"/>
      <c r="BB107" s="167"/>
      <c r="BC107" s="167"/>
      <c r="BD107" s="167"/>
    </row>
    <row r="108" spans="1:56">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row>
    <row r="109" spans="1:56">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row>
    <row r="110" spans="1:56">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row>
    <row r="111" spans="1:56">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c r="AY111" s="167"/>
      <c r="AZ111" s="167"/>
      <c r="BA111" s="167"/>
      <c r="BB111" s="167"/>
      <c r="BC111" s="167"/>
      <c r="BD111" s="167"/>
    </row>
    <row r="112" spans="1:56">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c r="AY112" s="167"/>
      <c r="AZ112" s="167"/>
      <c r="BA112" s="167"/>
      <c r="BB112" s="167"/>
      <c r="BC112" s="167"/>
      <c r="BD112" s="167"/>
    </row>
    <row r="113" spans="1:56">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c r="AY113" s="167"/>
      <c r="AZ113" s="167"/>
      <c r="BA113" s="167"/>
      <c r="BB113" s="167"/>
      <c r="BC113" s="167"/>
      <c r="BD113" s="167"/>
    </row>
    <row r="114" spans="1:56">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row>
    <row r="115" spans="1:56">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row>
    <row r="116" spans="1:56">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row>
    <row r="117" spans="1:56">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row>
    <row r="118" spans="1:56">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row>
    <row r="119" spans="1:56">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c r="AY119" s="167"/>
      <c r="AZ119" s="167"/>
      <c r="BA119" s="167"/>
      <c r="BB119" s="167"/>
      <c r="BC119" s="167"/>
      <c r="BD119" s="167"/>
    </row>
    <row r="120" spans="1:56">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row>
    <row r="121" spans="1:56">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row>
    <row r="122" spans="1:56">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7"/>
      <c r="AY122" s="167"/>
      <c r="AZ122" s="167"/>
      <c r="BA122" s="167"/>
      <c r="BB122" s="167"/>
      <c r="BC122" s="167"/>
      <c r="BD122" s="167"/>
    </row>
    <row r="123" spans="1:56">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c r="AY123" s="167"/>
      <c r="AZ123" s="167"/>
      <c r="BA123" s="167"/>
      <c r="BB123" s="167"/>
      <c r="BC123" s="167"/>
      <c r="BD123" s="167"/>
    </row>
    <row r="124" spans="1:56">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c r="AY124" s="167"/>
      <c r="AZ124" s="167"/>
      <c r="BA124" s="167"/>
      <c r="BB124" s="167"/>
      <c r="BC124" s="167"/>
      <c r="BD124" s="167"/>
    </row>
    <row r="125" spans="1:56">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c r="AY125" s="167"/>
      <c r="AZ125" s="167"/>
      <c r="BA125" s="167"/>
      <c r="BB125" s="167"/>
      <c r="BC125" s="167"/>
      <c r="BD125" s="167"/>
    </row>
    <row r="126" spans="1:56">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7"/>
      <c r="BC126" s="167"/>
      <c r="BD126" s="167"/>
    </row>
    <row r="127" spans="1:56">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row>
    <row r="128" spans="1:56">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row>
    <row r="129" spans="1:56">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row>
    <row r="130" spans="1:56">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7"/>
      <c r="AY130" s="167"/>
      <c r="AZ130" s="167"/>
      <c r="BA130" s="167"/>
      <c r="BB130" s="167"/>
      <c r="BC130" s="167"/>
      <c r="BD130" s="167"/>
    </row>
    <row r="131" spans="1:56">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7"/>
      <c r="AX131" s="167"/>
      <c r="AY131" s="167"/>
      <c r="AZ131" s="167"/>
      <c r="BA131" s="167"/>
      <c r="BB131" s="167"/>
      <c r="BC131" s="167"/>
      <c r="BD131" s="167"/>
    </row>
    <row r="132" spans="1:56">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7"/>
      <c r="AX132" s="167"/>
      <c r="AY132" s="167"/>
      <c r="AZ132" s="167"/>
      <c r="BA132" s="167"/>
      <c r="BB132" s="167"/>
      <c r="BC132" s="167"/>
      <c r="BD132" s="167"/>
    </row>
    <row r="133" spans="1:56">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c r="AY133" s="167"/>
      <c r="AZ133" s="167"/>
      <c r="BA133" s="167"/>
      <c r="BB133" s="167"/>
      <c r="BC133" s="167"/>
      <c r="BD133" s="167"/>
    </row>
    <row r="134" spans="1:56">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7"/>
      <c r="AX134" s="167"/>
      <c r="AY134" s="167"/>
      <c r="AZ134" s="167"/>
      <c r="BA134" s="167"/>
      <c r="BB134" s="167"/>
      <c r="BC134" s="167"/>
      <c r="BD134" s="167"/>
    </row>
    <row r="135" spans="1:56">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c r="AA135" s="167"/>
      <c r="AB135" s="167"/>
      <c r="AC135" s="167"/>
      <c r="AD135" s="167"/>
      <c r="AE135" s="167"/>
      <c r="AF135" s="167"/>
      <c r="AG135" s="167"/>
      <c r="AH135" s="167"/>
      <c r="AI135" s="167"/>
      <c r="AJ135" s="167"/>
      <c r="AK135" s="167"/>
      <c r="AL135" s="167"/>
      <c r="AM135" s="167"/>
      <c r="AN135" s="167"/>
      <c r="AO135" s="167"/>
      <c r="AP135" s="167"/>
      <c r="AQ135" s="167"/>
      <c r="AR135" s="167"/>
      <c r="AS135" s="167"/>
      <c r="AT135" s="167"/>
      <c r="AU135" s="167"/>
      <c r="AV135" s="167"/>
      <c r="AW135" s="167"/>
      <c r="AX135" s="167"/>
      <c r="AY135" s="167"/>
      <c r="AZ135" s="167"/>
      <c r="BA135" s="167"/>
      <c r="BB135" s="167"/>
      <c r="BC135" s="167"/>
      <c r="BD135" s="167"/>
    </row>
    <row r="136" spans="1:56">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7"/>
      <c r="AX136" s="167"/>
      <c r="AY136" s="167"/>
      <c r="AZ136" s="167"/>
      <c r="BA136" s="167"/>
      <c r="BB136" s="167"/>
      <c r="BC136" s="167"/>
      <c r="BD136" s="167"/>
    </row>
    <row r="137" spans="1:56">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7"/>
      <c r="AX137" s="167"/>
      <c r="AY137" s="167"/>
      <c r="AZ137" s="167"/>
      <c r="BA137" s="167"/>
      <c r="BB137" s="167"/>
      <c r="BC137" s="167"/>
      <c r="BD137" s="167"/>
    </row>
    <row r="138" spans="1:56">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7"/>
      <c r="AX138" s="167"/>
      <c r="AY138" s="167"/>
      <c r="AZ138" s="167"/>
      <c r="BA138" s="167"/>
      <c r="BB138" s="167"/>
      <c r="BC138" s="167"/>
      <c r="BD138" s="167"/>
    </row>
    <row r="139" spans="1:56">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c r="AY139" s="167"/>
      <c r="AZ139" s="167"/>
      <c r="BA139" s="167"/>
      <c r="BB139" s="167"/>
      <c r="BC139" s="167"/>
      <c r="BD139" s="167"/>
    </row>
    <row r="140" spans="1:56">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c r="AY140" s="167"/>
      <c r="AZ140" s="167"/>
      <c r="BA140" s="167"/>
      <c r="BB140" s="167"/>
      <c r="BC140" s="167"/>
      <c r="BD140" s="167"/>
    </row>
    <row r="141" spans="1:56">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7"/>
      <c r="AY141" s="167"/>
      <c r="AZ141" s="167"/>
      <c r="BA141" s="167"/>
      <c r="BB141" s="167"/>
      <c r="BC141" s="167"/>
      <c r="BD141" s="167"/>
    </row>
    <row r="142" spans="1:56">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167"/>
      <c r="AY142" s="167"/>
      <c r="AZ142" s="167"/>
      <c r="BA142" s="167"/>
      <c r="BB142" s="167"/>
      <c r="BC142" s="167"/>
      <c r="BD142" s="167"/>
    </row>
    <row r="143" spans="1:56">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7"/>
      <c r="AY143" s="167"/>
      <c r="AZ143" s="167"/>
      <c r="BA143" s="167"/>
      <c r="BB143" s="167"/>
      <c r="BC143" s="167"/>
      <c r="BD143" s="167"/>
    </row>
    <row r="144" spans="1:56">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7"/>
      <c r="AX144" s="167"/>
      <c r="AY144" s="167"/>
      <c r="AZ144" s="167"/>
      <c r="BA144" s="167"/>
      <c r="BB144" s="167"/>
      <c r="BC144" s="167"/>
      <c r="BD144" s="167"/>
    </row>
    <row r="145" spans="1:56">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7"/>
      <c r="AX145" s="167"/>
      <c r="AY145" s="167"/>
      <c r="AZ145" s="167"/>
      <c r="BA145" s="167"/>
      <c r="BB145" s="167"/>
      <c r="BC145" s="167"/>
      <c r="BD145" s="167"/>
    </row>
    <row r="146" spans="1:56">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167"/>
      <c r="AY146" s="167"/>
      <c r="AZ146" s="167"/>
      <c r="BA146" s="167"/>
      <c r="BB146" s="167"/>
      <c r="BC146" s="167"/>
      <c r="BD146" s="167"/>
    </row>
  </sheetData>
  <sheetProtection algorithmName="SHA-512" hashValue="2e4iWtbSbro37TRJuER4dYI2KwsPV6g3cdFj5bpEEQR7ytwBPyiuz5yNCasQ4F7r8GDVdscgG2j5lG2Y+/H4Ww==" saltValue="F0089DU2UPuUGBxYlhlv9Q==" spinCount="100000" sheet="1" objects="1" scenarios="1"/>
  <mergeCells count="95">
    <mergeCell ref="A63:K63"/>
    <mergeCell ref="A57:B58"/>
    <mergeCell ref="I57:M57"/>
    <mergeCell ref="I58:M58"/>
    <mergeCell ref="A59:B60"/>
    <mergeCell ref="I59:M60"/>
    <mergeCell ref="A61:B62"/>
    <mergeCell ref="I61:M61"/>
    <mergeCell ref="I62:M62"/>
    <mergeCell ref="BC45:BD45"/>
    <mergeCell ref="A47:A48"/>
    <mergeCell ref="A55:K55"/>
    <mergeCell ref="AH45:AO45"/>
    <mergeCell ref="AP45:AX45"/>
    <mergeCell ref="AY45:AZ45"/>
    <mergeCell ref="A56:B56"/>
    <mergeCell ref="I56:M56"/>
    <mergeCell ref="A41:B42"/>
    <mergeCell ref="C41:K42"/>
    <mergeCell ref="Q41:S41"/>
    <mergeCell ref="A43:K43"/>
    <mergeCell ref="P45:AG45"/>
    <mergeCell ref="A39:B39"/>
    <mergeCell ref="C39:K39"/>
    <mergeCell ref="R39:S39"/>
    <mergeCell ref="A40:B40"/>
    <mergeCell ref="C40:G40"/>
    <mergeCell ref="I40:K40"/>
    <mergeCell ref="Q40:S40"/>
    <mergeCell ref="Q36:S37"/>
    <mergeCell ref="A37:B38"/>
    <mergeCell ref="C37:K37"/>
    <mergeCell ref="D38:G38"/>
    <mergeCell ref="I38:K38"/>
    <mergeCell ref="A35:B36"/>
    <mergeCell ref="D35:E35"/>
    <mergeCell ref="F35:K35"/>
    <mergeCell ref="C36:K36"/>
    <mergeCell ref="O36:P37"/>
    <mergeCell ref="R38:S38"/>
    <mergeCell ref="A34:K34"/>
    <mergeCell ref="A26:F26"/>
    <mergeCell ref="A27:F27"/>
    <mergeCell ref="I27:K30"/>
    <mergeCell ref="A28:F28"/>
    <mergeCell ref="A29:F29"/>
    <mergeCell ref="A30:F30"/>
    <mergeCell ref="A31:F31"/>
    <mergeCell ref="I31:K31"/>
    <mergeCell ref="A32:F32"/>
    <mergeCell ref="I32:K32"/>
    <mergeCell ref="A33:F33"/>
    <mergeCell ref="A23:F23"/>
    <mergeCell ref="A24:F24"/>
    <mergeCell ref="I24:K25"/>
    <mergeCell ref="P24:P25"/>
    <mergeCell ref="R24:R25"/>
    <mergeCell ref="A25:F25"/>
    <mergeCell ref="A20:F20"/>
    <mergeCell ref="I20:K20"/>
    <mergeCell ref="A21:F21"/>
    <mergeCell ref="I21:K21"/>
    <mergeCell ref="A22:F22"/>
    <mergeCell ref="I22:K22"/>
    <mergeCell ref="A17:F17"/>
    <mergeCell ref="I17:K17"/>
    <mergeCell ref="A18:F18"/>
    <mergeCell ref="I18:K18"/>
    <mergeCell ref="A19:F19"/>
    <mergeCell ref="I19:K19"/>
    <mergeCell ref="A14:F14"/>
    <mergeCell ref="I14:K14"/>
    <mergeCell ref="A15:F15"/>
    <mergeCell ref="I15:K15"/>
    <mergeCell ref="A16:F16"/>
    <mergeCell ref="I16:K16"/>
    <mergeCell ref="A11:F11"/>
    <mergeCell ref="I11:K11"/>
    <mergeCell ref="A12:F12"/>
    <mergeCell ref="I12:K12"/>
    <mergeCell ref="A13:F13"/>
    <mergeCell ref="I13:K13"/>
    <mergeCell ref="A8:F8"/>
    <mergeCell ref="I8:K8"/>
    <mergeCell ref="A9:F9"/>
    <mergeCell ref="I9:K9"/>
    <mergeCell ref="A10:F10"/>
    <mergeCell ref="I10:K10"/>
    <mergeCell ref="A7:F7"/>
    <mergeCell ref="I7:K7"/>
    <mergeCell ref="A1:K3"/>
    <mergeCell ref="L4:M4"/>
    <mergeCell ref="H5:K5"/>
    <mergeCell ref="A6:F6"/>
    <mergeCell ref="I6:K6"/>
  </mergeCells>
  <phoneticPr fontId="10"/>
  <conditionalFormatting sqref="G24:G25">
    <cfRule type="containsText" dxfId="2" priority="2" operator="containsText" text="メール依頼">
      <formula>NOT(ISERROR(SEARCH("メール依頼",G24)))</formula>
    </cfRule>
  </conditionalFormatting>
  <conditionalFormatting sqref="G25">
    <cfRule type="containsText" dxfId="1" priority="3" operator="containsText" text="メール依頼">
      <formula>NOT(ISERROR(SEARCH("メール依頼",G25)))</formula>
    </cfRule>
  </conditionalFormatting>
  <conditionalFormatting sqref="G27:G30">
    <cfRule type="containsText" dxfId="0" priority="1" operator="containsText" text="メール依頼">
      <formula>NOT(ISERROR(SEARCH("メール依頼",G27)))</formula>
    </cfRule>
  </conditionalFormatting>
  <dataValidations count="1">
    <dataValidation imeMode="hiragana" allowBlank="1" showInputMessage="1" showErrorMessage="1" sqref="A51:B51" xr:uid="{3F8AC0F7-9531-47A3-A309-4BDDB21358B0}"/>
  </dataValidations>
  <hyperlinks>
    <hyperlink ref="Q36" r:id="rId1" xr:uid="{E8D961B1-A1FC-4FF0-B386-7D4232D83D0B}"/>
  </hyperlinks>
  <printOptions horizontalCentered="1"/>
  <pageMargins left="0.11811023622047245" right="0.11811023622047245" top="0.74803149606299213" bottom="0.74803149606299213" header="0.31496062992125984" footer="0.31496062992125984"/>
  <pageSetup paperSize="9" scale="83"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244-8FFE-406C-9CC9-9DDF01BEA19C}">
  <sheetPr>
    <pageSetUpPr fitToPage="1"/>
  </sheetPr>
  <dimension ref="A1:CS116"/>
  <sheetViews>
    <sheetView showGridLines="0" view="pageBreakPreview" topLeftCell="A10"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202"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493" t="s">
        <v>192</v>
      </c>
      <c r="AJ1" s="493"/>
      <c r="AK1" s="493"/>
      <c r="AL1" s="493"/>
      <c r="AM1" s="493"/>
      <c r="AN1" s="493"/>
      <c r="AO1" s="493"/>
      <c r="AP1" s="494">
        <f>計算書!N4</f>
        <v>0</v>
      </c>
      <c r="AQ1" s="495"/>
      <c r="AR1" s="495"/>
      <c r="AS1" s="495"/>
      <c r="AT1" s="495"/>
      <c r="AU1" s="495"/>
      <c r="AV1" s="495"/>
      <c r="AW1" s="495"/>
      <c r="AX1" s="495"/>
      <c r="AZ1" s="60"/>
    </row>
    <row r="2" spans="1:97" ht="18" customHeight="1">
      <c r="AI2" s="496">
        <f ca="1">TODAY()</f>
        <v>46171</v>
      </c>
      <c r="AJ2" s="496"/>
      <c r="AK2" s="496"/>
      <c r="AL2" s="496"/>
      <c r="AM2" s="496"/>
      <c r="AN2" s="496"/>
      <c r="AO2" s="496"/>
      <c r="AP2" s="496"/>
      <c r="AQ2" s="496"/>
      <c r="AR2" s="496"/>
      <c r="AS2" s="496"/>
      <c r="AT2" s="496"/>
      <c r="AU2" s="496"/>
      <c r="AV2" s="496"/>
      <c r="AW2" s="496"/>
      <c r="AX2" s="496"/>
      <c r="AY2" s="60" t="s">
        <v>57</v>
      </c>
      <c r="AZ2" s="182"/>
      <c r="BA2" s="182"/>
      <c r="BB2" s="182"/>
      <c r="BC2" s="182"/>
      <c r="BD2" s="182"/>
      <c r="BE2" s="182"/>
      <c r="BF2" s="182"/>
      <c r="BG2" s="182"/>
      <c r="BH2" s="182"/>
      <c r="BI2" s="182"/>
      <c r="BJ2" s="182"/>
      <c r="BK2" s="182"/>
      <c r="BL2" s="182"/>
      <c r="BM2" s="182"/>
      <c r="BN2" s="182"/>
      <c r="BO2" s="182"/>
      <c r="BP2" s="182"/>
      <c r="BQ2" s="182"/>
      <c r="BR2" s="182"/>
      <c r="BS2" s="182"/>
      <c r="BT2" s="182"/>
      <c r="BU2" s="183"/>
      <c r="BV2" s="183"/>
      <c r="BW2" s="183"/>
      <c r="BX2" s="183"/>
      <c r="BY2" s="183"/>
      <c r="BZ2" s="183"/>
      <c r="CA2" s="183"/>
      <c r="CB2" s="183"/>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2"/>
      <c r="BA3" s="182"/>
      <c r="BB3" s="182"/>
      <c r="BC3" s="182"/>
      <c r="BD3" s="182"/>
      <c r="BE3" s="182"/>
      <c r="BF3" s="182"/>
      <c r="BG3" s="182"/>
      <c r="BH3" s="182"/>
      <c r="BI3" s="182"/>
      <c r="BJ3" s="182"/>
      <c r="BK3" s="182"/>
      <c r="BL3" s="182"/>
      <c r="BM3" s="182"/>
      <c r="BN3" s="182"/>
      <c r="BO3" s="182"/>
      <c r="BP3" s="182"/>
      <c r="BQ3" s="182"/>
      <c r="BR3" s="182"/>
      <c r="BS3" s="182"/>
      <c r="BT3" s="182"/>
      <c r="BU3" s="183"/>
      <c r="BV3" s="183"/>
      <c r="BW3" s="183"/>
      <c r="BX3" s="183"/>
      <c r="BY3" s="183"/>
      <c r="BZ3" s="183"/>
      <c r="CA3" s="183"/>
      <c r="CB3" s="183"/>
      <c r="CC3" s="183"/>
      <c r="CD3" s="183"/>
      <c r="CE3" s="183"/>
      <c r="CF3" s="183"/>
      <c r="CG3" s="183"/>
      <c r="CH3" s="183"/>
      <c r="CI3" s="183"/>
      <c r="CJ3" s="183"/>
      <c r="CK3" s="184"/>
      <c r="CL3" s="184"/>
      <c r="CM3" s="184"/>
      <c r="CN3" s="185"/>
      <c r="CO3" s="185"/>
      <c r="CP3" s="185"/>
      <c r="CQ3" s="185"/>
      <c r="CR3" s="185"/>
      <c r="CS3" s="185"/>
    </row>
    <row r="4" spans="1:97" ht="6" customHeight="1">
      <c r="A4" s="498" t="s">
        <v>193</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2"/>
      <c r="BA4" s="182"/>
      <c r="BB4" s="182"/>
      <c r="BC4" s="182"/>
      <c r="BD4" s="182"/>
      <c r="BE4" s="182"/>
      <c r="BF4" s="182"/>
      <c r="BG4" s="182"/>
      <c r="BH4" s="182"/>
      <c r="BI4" s="182"/>
      <c r="BJ4" s="182"/>
      <c r="BK4" s="182"/>
      <c r="BL4" s="182"/>
      <c r="BM4" s="182"/>
      <c r="BN4" s="182"/>
      <c r="BO4" s="182"/>
      <c r="BP4" s="182"/>
      <c r="BQ4" s="182"/>
      <c r="BR4" s="182"/>
      <c r="BS4" s="182"/>
      <c r="BT4" s="182"/>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2"/>
      <c r="BA5" s="182"/>
      <c r="BB5" s="182"/>
      <c r="BC5" s="182"/>
      <c r="BD5" s="182"/>
      <c r="BE5" s="182"/>
      <c r="BF5" s="182"/>
      <c r="BG5" s="182"/>
      <c r="BH5" s="182"/>
      <c r="BI5" s="182"/>
      <c r="BJ5" s="182"/>
      <c r="BK5" s="182"/>
      <c r="BL5" s="182"/>
      <c r="BM5" s="182"/>
      <c r="BN5" s="182"/>
      <c r="BO5" s="182"/>
      <c r="BP5" s="182"/>
      <c r="BQ5" s="182"/>
      <c r="BR5" s="182"/>
      <c r="BS5" s="182"/>
      <c r="BT5" s="182"/>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2"/>
      <c r="BA6" s="182"/>
      <c r="BB6" s="182"/>
      <c r="BC6" s="182"/>
      <c r="BD6" s="182"/>
      <c r="BE6" s="182"/>
      <c r="BF6" s="182"/>
      <c r="BG6" s="182"/>
      <c r="BH6" s="182"/>
      <c r="BI6" s="182"/>
      <c r="BJ6" s="182"/>
      <c r="BK6" s="182"/>
      <c r="BL6" s="182"/>
      <c r="BM6" s="182"/>
      <c r="BN6" s="182"/>
      <c r="BO6" s="182"/>
      <c r="BP6" s="182"/>
      <c r="BQ6" s="182"/>
      <c r="BR6" s="182"/>
      <c r="BS6" s="182"/>
      <c r="BT6" s="182"/>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2"/>
      <c r="BA7" s="182"/>
      <c r="BB7" s="182"/>
      <c r="BC7" s="182"/>
      <c r="BD7" s="182"/>
      <c r="BE7" s="182"/>
      <c r="BF7" s="182"/>
      <c r="BG7" s="182"/>
      <c r="BH7" s="182"/>
      <c r="BI7" s="182"/>
      <c r="BJ7" s="182"/>
      <c r="BK7" s="182"/>
      <c r="BL7" s="182"/>
      <c r="BM7" s="182"/>
      <c r="BN7" s="182"/>
      <c r="BO7" s="182"/>
      <c r="BP7" s="182"/>
      <c r="BQ7" s="182"/>
      <c r="BR7" s="182"/>
      <c r="BS7" s="182"/>
      <c r="BT7" s="182"/>
    </row>
    <row r="8" spans="1:97" ht="18" customHeight="1">
      <c r="C8" s="489">
        <f>計算書!C37</f>
        <v>0</v>
      </c>
      <c r="D8" s="489"/>
      <c r="E8" s="489"/>
      <c r="F8" s="489"/>
      <c r="G8" s="489"/>
      <c r="H8" s="489"/>
      <c r="I8" s="489"/>
      <c r="J8" s="489"/>
      <c r="K8" s="489"/>
      <c r="L8" s="489"/>
      <c r="M8" s="489"/>
      <c r="N8" s="489"/>
      <c r="O8" s="489"/>
      <c r="P8" s="489"/>
      <c r="Q8" s="489"/>
      <c r="R8" s="489"/>
      <c r="S8" s="489"/>
      <c r="T8" s="489"/>
      <c r="U8" s="489"/>
      <c r="AZ8" s="182"/>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
        <v>194</v>
      </c>
      <c r="W9" s="491"/>
      <c r="X9" s="491"/>
      <c r="Y9" s="191"/>
      <c r="Z9" s="191"/>
      <c r="AA9" s="181"/>
      <c r="AB9" s="181"/>
      <c r="AC9" s="181"/>
      <c r="AD9" s="181"/>
      <c r="AE9" s="181"/>
      <c r="AF9" s="181"/>
      <c r="AG9" s="181"/>
      <c r="AH9" s="181"/>
      <c r="AI9" s="181"/>
      <c r="AJ9" s="181"/>
      <c r="AK9" s="181"/>
      <c r="AL9" s="181"/>
      <c r="AM9" s="181"/>
      <c r="AN9" s="181"/>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193"/>
      <c r="Z10" s="191"/>
      <c r="AA10" s="181"/>
      <c r="AB10" s="181"/>
      <c r="AC10" s="181"/>
      <c r="AD10" s="181"/>
      <c r="AE10" s="181"/>
      <c r="AF10" s="181"/>
      <c r="AG10" s="181"/>
      <c r="AH10" s="181"/>
      <c r="AI10" s="181"/>
      <c r="AJ10" s="181"/>
      <c r="AK10" s="181"/>
      <c r="AL10" s="181"/>
      <c r="AM10" s="181"/>
      <c r="AN10" s="181"/>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96"/>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96"/>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2"/>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0"/>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2" ht="18" customHeight="1">
      <c r="A17" s="181"/>
      <c r="B17" s="181"/>
      <c r="C17" s="503" t="s">
        <v>195</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2" ht="18" customHeight="1">
      <c r="A18" s="181"/>
      <c r="B18" s="181"/>
    </row>
    <row r="19" spans="1:52" ht="18" customHeight="1">
      <c r="A19" s="504" t="s">
        <v>196</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2" ht="18" customHeight="1">
      <c r="A20" s="181"/>
      <c r="B20" s="181"/>
    </row>
    <row r="21" spans="1:52" s="181" customFormat="1" ht="18" customHeight="1">
      <c r="C21" s="505" t="s">
        <v>197</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198</v>
      </c>
      <c r="AI21" s="505"/>
      <c r="AJ21" s="505"/>
      <c r="AK21" s="505"/>
      <c r="AL21" s="505"/>
      <c r="AM21" s="505" t="s">
        <v>199</v>
      </c>
      <c r="AN21" s="505"/>
      <c r="AO21" s="505"/>
      <c r="AP21" s="505"/>
      <c r="AQ21" s="505"/>
      <c r="AR21" s="505" t="s">
        <v>200</v>
      </c>
      <c r="AS21" s="505"/>
      <c r="AT21" s="505"/>
      <c r="AU21" s="505"/>
      <c r="AV21" s="505"/>
      <c r="AZ21" s="203"/>
    </row>
    <row r="22" spans="1:52" s="181" customFormat="1" ht="30" customHeight="1">
      <c r="C22" s="506" t="str" cm="1">
        <f t="array" ref="C22">IFERROR(INDEX(計算書!U$7:U$31, SMALL(IF((計算書!U$7:U$31&lt;&gt;"")*(計算書!U$7:U$31&lt;&gt;0), ROW(計算書!U$7:U$31)-MIN(ROW(計算書!U$7:U$31))+1, ""), ROW(A1))), "")</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07" cm="1">
        <f t="array" ref="AH22">IFERROR(INDEX(計算書!V$7:V$31, SMALL(IF(計算書!V$7:V$31&lt;&gt;"", ROW(計算書!V$7:V$31)-MIN(ROW(計算書!V$7:V$31))+1, ""), ROW(A1))), "")</f>
        <v>0</v>
      </c>
      <c r="AI22" s="507"/>
      <c r="AJ22" s="507"/>
      <c r="AK22" s="507"/>
      <c r="AL22" s="507"/>
      <c r="AM22" s="508" cm="1">
        <f t="array" ref="AM22">IFERROR(INDEX(計算書!W$7:W$31, SMALL(IF(計算書!W$7:W$31&lt;&gt;"", ROW(計算書!W$7:W$31)-MIN(ROW(計算書!W$7:W$31))+1, ""), ROW(A1))), "")</f>
        <v>1</v>
      </c>
      <c r="AN22" s="508"/>
      <c r="AO22" s="508"/>
      <c r="AP22" s="508"/>
      <c r="AQ22" s="508"/>
      <c r="AR22" s="509" cm="1">
        <f t="array" ref="AR22">IFERROR(INDEX(計算書!X$7:X$31, SMALL(IF(計算書!X$7:X$31&lt;&gt;"", ROW(計算書!X$7:X$31)-MIN(ROW(計算書!X$7:X$31))+1, ""), ROW(A1))), "")</f>
        <v>0</v>
      </c>
      <c r="AS22" s="509"/>
      <c r="AT22" s="509"/>
      <c r="AU22" s="509"/>
      <c r="AV22" s="509"/>
      <c r="AZ22" s="203"/>
    </row>
    <row r="23" spans="1:52" s="181" customFormat="1" ht="30" customHeight="1">
      <c r="C23" s="506" t="str" cm="1">
        <f t="array" ref="C23">IFERROR(INDEX(計算書!U$7:U$31, SMALL(IF((計算書!U$7:U$31&lt;&gt;"")*(計算書!U$7:U$31&lt;&gt;0), ROW(計算書!U$7:U$31)-MIN(ROW(計算書!U$7:U$31))+1, ""), ROW(A2))), "")</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07" t="str" cm="1">
        <f t="array" ref="AH23">IFERROR(INDEX(計算書!V$7:V$31, SMALL(IF(計算書!V$7:V$31&lt;&gt;"", ROW(計算書!V$7:V$31)-MIN(ROW(計算書!V$7:V$31))+1, ""), ROW(A2))), "")</f>
        <v/>
      </c>
      <c r="AI23" s="507"/>
      <c r="AJ23" s="507"/>
      <c r="AK23" s="507"/>
      <c r="AL23" s="507"/>
      <c r="AM23" s="508" t="str" cm="1">
        <f t="array" ref="AM23">IFERROR(INDEX(計算書!W$7:W$31, SMALL(IF(計算書!W$7:W$31&lt;&gt;"", ROW(計算書!W$7:W$31)-MIN(ROW(計算書!W$7:W$31))+1, ""), ROW(A2))), "")</f>
        <v/>
      </c>
      <c r="AN23" s="508"/>
      <c r="AO23" s="508"/>
      <c r="AP23" s="508"/>
      <c r="AQ23" s="508"/>
      <c r="AR23" s="509" t="str" cm="1">
        <f t="array" ref="AR23">IFERROR(INDEX(計算書!X$7:X$31, SMALL(IF(計算書!X$7:X$31&lt;&gt;"", ROW(計算書!X$7:X$31)-MIN(ROW(計算書!X$7:X$31))+1, ""), ROW(A2))), "")</f>
        <v/>
      </c>
      <c r="AS23" s="509"/>
      <c r="AT23" s="509"/>
      <c r="AU23" s="509"/>
      <c r="AV23" s="509"/>
      <c r="AZ23" s="203"/>
    </row>
    <row r="24" spans="1:52" s="181" customFormat="1" ht="30" customHeight="1">
      <c r="C24" s="506" t="str" cm="1">
        <f t="array" ref="C24">IFERROR(INDEX(計算書!U$7:U$31, SMALL(IF((計算書!U$7:U$31&lt;&gt;"")*(計算書!U$7:U$31&lt;&gt;0), ROW(計算書!U$7:U$31)-MIN(ROW(計算書!U$7:U$31))+1, ""), ROW(A3))), "")</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07" t="str" cm="1">
        <f t="array" ref="AH24">IFERROR(INDEX(計算書!V$7:V$31, SMALL(IF(計算書!V$7:V$31&lt;&gt;"", ROW(計算書!V$7:V$31)-MIN(ROW(計算書!V$7:V$31))+1, ""), ROW(A3))), "")</f>
        <v/>
      </c>
      <c r="AI24" s="507"/>
      <c r="AJ24" s="507"/>
      <c r="AK24" s="507"/>
      <c r="AL24" s="507"/>
      <c r="AM24" s="508" t="str" cm="1">
        <f t="array" ref="AM24">IFERROR(INDEX(計算書!W$7:W$31, SMALL(IF(計算書!W$7:W$31&lt;&gt;"", ROW(計算書!W$7:W$31)-MIN(ROW(計算書!W$7:W$31))+1, ""), ROW(A3))), "")</f>
        <v/>
      </c>
      <c r="AN24" s="508"/>
      <c r="AO24" s="508"/>
      <c r="AP24" s="508"/>
      <c r="AQ24" s="508"/>
      <c r="AR24" s="509" t="str" cm="1">
        <f t="array" ref="AR24">IFERROR(INDEX(計算書!X$7:X$31, SMALL(IF(計算書!X$7:X$31&lt;&gt;"", ROW(計算書!X$7:X$31)-MIN(ROW(計算書!X$7:X$31))+1, ""), ROW(A3))), "")</f>
        <v/>
      </c>
      <c r="AS24" s="509"/>
      <c r="AT24" s="509"/>
      <c r="AU24" s="509"/>
      <c r="AV24" s="509"/>
      <c r="AZ24" s="203"/>
    </row>
    <row r="25" spans="1:52" s="181" customFormat="1" ht="30" customHeight="1">
      <c r="C25" s="506" t="str" cm="1">
        <f t="array" ref="C25">IFERROR(INDEX(計算書!U$7:U$31, SMALL(IF((計算書!U$7:U$31&lt;&gt;"")*(計算書!U$7:U$31&lt;&gt;0), ROW(計算書!U$7:U$31)-MIN(ROW(計算書!U$7:U$31))+1, ""), ROW(A4))), "")</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7" t="str" cm="1">
        <f t="array" ref="AH25">IFERROR(INDEX(計算書!V$7:V$31, SMALL(IF(計算書!V$7:V$31&lt;&gt;"", ROW(計算書!V$7:V$31)-MIN(ROW(計算書!V$7:V$31))+1, ""), ROW(A4))), "")</f>
        <v/>
      </c>
      <c r="AI25" s="507"/>
      <c r="AJ25" s="507"/>
      <c r="AK25" s="507"/>
      <c r="AL25" s="507"/>
      <c r="AM25" s="508" t="str" cm="1">
        <f t="array" ref="AM25">IFERROR(INDEX(計算書!W$7:W$31, SMALL(IF(計算書!W$7:W$31&lt;&gt;"", ROW(計算書!W$7:W$31)-MIN(ROW(計算書!W$7:W$31))+1, ""), ROW(A4))), "")</f>
        <v/>
      </c>
      <c r="AN25" s="508"/>
      <c r="AO25" s="508"/>
      <c r="AP25" s="508"/>
      <c r="AQ25" s="508"/>
      <c r="AR25" s="509" t="str" cm="1">
        <f t="array" ref="AR25">IFERROR(INDEX(計算書!X$7:X$31, SMALL(IF(計算書!X$7:X$31&lt;&gt;"", ROW(計算書!X$7:X$31)-MIN(ROW(計算書!X$7:X$31))+1, ""), ROW(A4))), "")</f>
        <v/>
      </c>
      <c r="AS25" s="509"/>
      <c r="AT25" s="509"/>
      <c r="AU25" s="509"/>
      <c r="AV25" s="509"/>
      <c r="AZ25" s="203"/>
    </row>
    <row r="26" spans="1:52" s="181" customFormat="1" ht="30" customHeight="1">
      <c r="C26" s="506" t="str" cm="1">
        <f t="array" ref="C26">IFERROR(INDEX(計算書!U$7:U$31, SMALL(IF((計算書!U$7:U$31&lt;&gt;"")*(計算書!U$7:U$31&lt;&gt;0), ROW(計算書!U$7:U$31)-MIN(ROW(計算書!U$7:U$31))+1, ""), ROW(A5))), "")</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07" t="str" cm="1">
        <f t="array" ref="AH26">IFERROR(INDEX(計算書!V$7:V$31, SMALL(IF(計算書!V$7:V$31&lt;&gt;"", ROW(計算書!V$7:V$31)-MIN(ROW(計算書!V$7:V$31))+1, ""), ROW(A5))), "")</f>
        <v/>
      </c>
      <c r="AI26" s="507"/>
      <c r="AJ26" s="507"/>
      <c r="AK26" s="507"/>
      <c r="AL26" s="507"/>
      <c r="AM26" s="508" t="str" cm="1">
        <f t="array" ref="AM26">IFERROR(INDEX(計算書!W$7:W$31, SMALL(IF(計算書!W$7:W$31&lt;&gt;"", ROW(計算書!W$7:W$31)-MIN(ROW(計算書!W$7:W$31))+1, ""), ROW(A5))), "")</f>
        <v/>
      </c>
      <c r="AN26" s="508"/>
      <c r="AO26" s="508"/>
      <c r="AP26" s="508"/>
      <c r="AQ26" s="508"/>
      <c r="AR26" s="509" t="str" cm="1">
        <f t="array" ref="AR26">IFERROR(INDEX(計算書!X$7:X$31, SMALL(IF(計算書!X$7:X$31&lt;&gt;"", ROW(計算書!X$7:X$31)-MIN(ROW(計算書!X$7:X$31))+1, ""), ROW(A5))), "")</f>
        <v/>
      </c>
      <c r="AS26" s="509"/>
      <c r="AT26" s="509"/>
      <c r="AU26" s="509"/>
      <c r="AV26" s="509"/>
      <c r="AZ26" s="203"/>
    </row>
    <row r="27" spans="1:52" s="181" customFormat="1" ht="30" customHeight="1">
      <c r="C27" s="506" t="str" cm="1">
        <f t="array" ref="C27">IFERROR(INDEX(計算書!U$7:U$31, SMALL(IF((計算書!U$7:U$31&lt;&gt;"")*(計算書!U$7:U$31&lt;&gt;0), ROW(計算書!U$7:U$31)-MIN(ROW(計算書!U$7:U$31))+1, ""), ROW(A6))), "")</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07" t="str" cm="1">
        <f t="array" ref="AH27">IFERROR(INDEX(計算書!V$7:V$31, SMALL(IF(計算書!V$7:V$31&lt;&gt;"", ROW(計算書!V$7:V$31)-MIN(ROW(計算書!V$7:V$31))+1, ""), ROW(A6))), "")</f>
        <v/>
      </c>
      <c r="AI27" s="507"/>
      <c r="AJ27" s="507"/>
      <c r="AK27" s="507"/>
      <c r="AL27" s="507"/>
      <c r="AM27" s="508" t="str" cm="1">
        <f t="array" ref="AM27">IFERROR(INDEX(計算書!W$7:W$31, SMALL(IF(計算書!W$7:W$31&lt;&gt;"", ROW(計算書!W$7:W$31)-MIN(ROW(計算書!W$7:W$31))+1, ""), ROW(A6))), "")</f>
        <v/>
      </c>
      <c r="AN27" s="508"/>
      <c r="AO27" s="508"/>
      <c r="AP27" s="508"/>
      <c r="AQ27" s="508"/>
      <c r="AR27" s="509" t="str" cm="1">
        <f t="array" ref="AR27">IFERROR(INDEX(計算書!X$7:X$31, SMALL(IF(計算書!X$7:X$31&lt;&gt;"", ROW(計算書!X$7:X$31)-MIN(ROW(計算書!X$7:X$31))+1, ""), ROW(A6))), "")</f>
        <v/>
      </c>
      <c r="AS27" s="509"/>
      <c r="AT27" s="509"/>
      <c r="AU27" s="509"/>
      <c r="AV27" s="509"/>
      <c r="AZ27" s="203"/>
    </row>
    <row r="28" spans="1:52" s="181" customFormat="1" ht="30" customHeight="1">
      <c r="C28" s="506" t="str" cm="1">
        <f t="array" ref="C28">IFERROR(INDEX(計算書!U$7:U$31, SMALL(IF((計算書!U$7:U$31&lt;&gt;"")*(計算書!U$7:U$31&lt;&gt;0), ROW(計算書!U$7:U$31)-MIN(ROW(計算書!U$7:U$31))+1, ""), ROW(A7))), "")</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07" t="str" cm="1">
        <f t="array" ref="AH28">IFERROR(INDEX(計算書!V$7:V$31, SMALL(IF(計算書!V$7:V$31&lt;&gt;"", ROW(計算書!V$7:V$31)-MIN(ROW(計算書!V$7:V$31))+1, ""), ROW(A7))), "")</f>
        <v/>
      </c>
      <c r="AI28" s="507"/>
      <c r="AJ28" s="507"/>
      <c r="AK28" s="507"/>
      <c r="AL28" s="507"/>
      <c r="AM28" s="508" t="str" cm="1">
        <f t="array" ref="AM28">IFERROR(INDEX(計算書!W$7:W$31, SMALL(IF(計算書!W$7:W$31&lt;&gt;"", ROW(計算書!W$7:W$31)-MIN(ROW(計算書!W$7:W$31))+1, ""), ROW(A7))), "")</f>
        <v/>
      </c>
      <c r="AN28" s="508"/>
      <c r="AO28" s="508"/>
      <c r="AP28" s="508"/>
      <c r="AQ28" s="508"/>
      <c r="AR28" s="509" t="str" cm="1">
        <f t="array" ref="AR28">IFERROR(INDEX(計算書!X$7:X$31, SMALL(IF(計算書!X$7:X$31&lt;&gt;"", ROW(計算書!X$7:X$31)-MIN(ROW(計算書!X$7:X$31))+1, ""), ROW(A7))), "")</f>
        <v/>
      </c>
      <c r="AS28" s="509"/>
      <c r="AT28" s="509"/>
      <c r="AU28" s="509"/>
      <c r="AV28" s="509"/>
      <c r="AZ28" s="203"/>
    </row>
    <row r="29" spans="1:52" s="181" customFormat="1" ht="30" customHeight="1">
      <c r="C29" s="506" t="str" cm="1">
        <f t="array" ref="C29">IFERROR(INDEX(計算書!U$7:U$31, SMALL(IF((計算書!U$7:U$31&lt;&gt;"")*(計算書!U$7:U$31&lt;&gt;0), ROW(計算書!U$7:U$31)-MIN(ROW(計算書!U$7:U$31))+1, ""), ROW(A8))), "")</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07" t="str" cm="1">
        <f t="array" ref="AH29">IFERROR(INDEX(計算書!V$7:V$31, SMALL(IF(計算書!V$7:V$31&lt;&gt;"", ROW(計算書!V$7:V$31)-MIN(ROW(計算書!V$7:V$31))+1, ""), ROW(A8))), "")</f>
        <v/>
      </c>
      <c r="AI29" s="507"/>
      <c r="AJ29" s="507"/>
      <c r="AK29" s="507"/>
      <c r="AL29" s="507"/>
      <c r="AM29" s="508" t="str" cm="1">
        <f t="array" ref="AM29">IFERROR(INDEX(計算書!W$7:W$31, SMALL(IF(計算書!W$7:W$31&lt;&gt;"", ROW(計算書!W$7:W$31)-MIN(ROW(計算書!W$7:W$31))+1, ""), ROW(A8))), "")</f>
        <v/>
      </c>
      <c r="AN29" s="508"/>
      <c r="AO29" s="508"/>
      <c r="AP29" s="508"/>
      <c r="AQ29" s="508"/>
      <c r="AR29" s="509" t="str" cm="1">
        <f t="array" ref="AR29">IFERROR(INDEX(計算書!X$7:X$31, SMALL(IF(計算書!X$7:X$31&lt;&gt;"", ROW(計算書!X$7:X$31)-MIN(ROW(計算書!X$7:X$31))+1, ""), ROW(A8))), "")</f>
        <v/>
      </c>
      <c r="AS29" s="509"/>
      <c r="AT29" s="509"/>
      <c r="AU29" s="509"/>
      <c r="AV29" s="509"/>
      <c r="AZ29" s="203"/>
    </row>
    <row r="30" spans="1:52" s="181" customFormat="1" ht="30" customHeight="1">
      <c r="C30" s="506" t="str" cm="1">
        <f t="array" ref="C30">IFERROR(INDEX(計算書!U$7:U$31, SMALL(IF((計算書!U$7:U$31&lt;&gt;"")*(計算書!U$7:U$31&lt;&gt;0), ROW(計算書!U$7:U$31)-MIN(ROW(計算書!U$7:U$31))+1, ""), ROW(A9))), "")</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7" t="str" cm="1">
        <f t="array" ref="AH30">IFERROR(INDEX(計算書!V$7:V$31, SMALL(IF(計算書!V$7:V$31&lt;&gt;"", ROW(計算書!V$7:V$31)-MIN(ROW(計算書!V$7:V$31))+1, ""), ROW(A9))), "")</f>
        <v/>
      </c>
      <c r="AI30" s="507"/>
      <c r="AJ30" s="507"/>
      <c r="AK30" s="507"/>
      <c r="AL30" s="507"/>
      <c r="AM30" s="508" t="str" cm="1">
        <f t="array" ref="AM30">IFERROR(INDEX(計算書!W$7:W$31, SMALL(IF(計算書!W$7:W$31&lt;&gt;"", ROW(計算書!W$7:W$31)-MIN(ROW(計算書!W$7:W$31))+1, ""), ROW(A9))), "")</f>
        <v/>
      </c>
      <c r="AN30" s="508"/>
      <c r="AO30" s="508"/>
      <c r="AP30" s="508"/>
      <c r="AQ30" s="508"/>
      <c r="AR30" s="509" t="str" cm="1">
        <f t="array" ref="AR30">IFERROR(INDEX(計算書!X$7:X$31, SMALL(IF(計算書!X$7:X$31&lt;&gt;"", ROW(計算書!X$7:X$31)-MIN(ROW(計算書!X$7:X$31))+1, ""), ROW(A9))), "")</f>
        <v/>
      </c>
      <c r="AS30" s="509"/>
      <c r="AT30" s="509"/>
      <c r="AU30" s="509"/>
      <c r="AV30" s="509"/>
      <c r="AZ30" s="203"/>
    </row>
    <row r="31" spans="1:52" s="181" customFormat="1" ht="30" customHeight="1">
      <c r="C31" s="506" t="str" cm="1">
        <f t="array" ref="C31">IFERROR(INDEX(計算書!U$7:U$31, SMALL(IF((計算書!U$7:U$31&lt;&gt;"")*(計算書!U$7:U$31&lt;&gt;0), ROW(計算書!U$7:U$31)-MIN(ROW(計算書!U$7:U$31))+1, ""), ROW(A10))), "")</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07" t="str" cm="1">
        <f t="array" ref="AH31">IFERROR(INDEX(計算書!V$7:V$31, SMALL(IF(計算書!V$7:V$31&lt;&gt;"", ROW(計算書!V$7:V$31)-MIN(ROW(計算書!V$7:V$31))+1, ""), ROW(A10))), "")</f>
        <v/>
      </c>
      <c r="AI31" s="507"/>
      <c r="AJ31" s="507"/>
      <c r="AK31" s="507"/>
      <c r="AL31" s="507"/>
      <c r="AM31" s="508" t="str" cm="1">
        <f t="array" ref="AM31">IFERROR(INDEX(計算書!W$7:W$31, SMALL(IF(計算書!W$7:W$31&lt;&gt;"", ROW(計算書!W$7:W$31)-MIN(ROW(計算書!W$7:W$31))+1, ""), ROW(A10))), "")</f>
        <v/>
      </c>
      <c r="AN31" s="508"/>
      <c r="AO31" s="508"/>
      <c r="AP31" s="508"/>
      <c r="AQ31" s="508"/>
      <c r="AR31" s="509" t="str" cm="1">
        <f t="array" ref="AR31">IFERROR(INDEX(計算書!X$7:X$31, SMALL(IF(計算書!X$7:X$31&lt;&gt;"", ROW(計算書!X$7:X$31)-MIN(ROW(計算書!X$7:X$31))+1, ""), ROW(A10))), "")</f>
        <v/>
      </c>
      <c r="AS31" s="509"/>
      <c r="AT31" s="509"/>
      <c r="AU31" s="509"/>
      <c r="AV31" s="509"/>
      <c r="AZ31" s="203"/>
    </row>
    <row r="32" spans="1:52" s="181" customFormat="1" ht="30" customHeight="1">
      <c r="C32" s="506" t="str" cm="1">
        <f t="array" ref="C32">IFERROR(INDEX(計算書!U$7:U$31, SMALL(IF((計算書!U$7:U$31&lt;&gt;"")*(計算書!U$7:U$31&lt;&gt;0), ROW(計算書!U$7:U$31)-MIN(ROW(計算書!U$7:U$31))+1, ""), ROW(A11))), "")</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7" t="str" cm="1">
        <f t="array" ref="AH32">IFERROR(INDEX(計算書!V$7:V$31, SMALL(IF(計算書!V$7:V$31&lt;&gt;"", ROW(計算書!V$7:V$31)-MIN(ROW(計算書!V$7:V$31))+1, ""), ROW(A11))), "")</f>
        <v/>
      </c>
      <c r="AI32" s="507"/>
      <c r="AJ32" s="507"/>
      <c r="AK32" s="507"/>
      <c r="AL32" s="507"/>
      <c r="AM32" s="508" t="str" cm="1">
        <f t="array" ref="AM32">IFERROR(INDEX(計算書!W$7:W$31, SMALL(IF(計算書!W$7:W$31&lt;&gt;"", ROW(計算書!W$7:W$31)-MIN(ROW(計算書!W$7:W$31))+1, ""), ROW(A11))), "")</f>
        <v/>
      </c>
      <c r="AN32" s="508"/>
      <c r="AO32" s="508"/>
      <c r="AP32" s="508"/>
      <c r="AQ32" s="508"/>
      <c r="AR32" s="509" t="str" cm="1">
        <f t="array" ref="AR32">IFERROR(INDEX(計算書!X$7:X$31, SMALL(IF(計算書!X$7:X$31&lt;&gt;"", ROW(計算書!X$7:X$31)-MIN(ROW(計算書!X$7:X$31))+1, ""), ROW(A11))), "")</f>
        <v/>
      </c>
      <c r="AS32" s="509"/>
      <c r="AT32" s="509"/>
      <c r="AU32" s="509"/>
      <c r="AV32" s="509"/>
      <c r="AZ32" s="203"/>
    </row>
    <row r="33" spans="3:97" s="181" customFormat="1" ht="18" customHeight="1">
      <c r="N33" s="204"/>
      <c r="AB33" s="205"/>
      <c r="AH33" s="510" t="s">
        <v>201</v>
      </c>
      <c r="AI33" s="510"/>
      <c r="AJ33" s="510"/>
      <c r="AK33" s="510"/>
      <c r="AL33" s="510"/>
      <c r="AM33" s="510"/>
      <c r="AN33" s="510"/>
      <c r="AO33" s="510"/>
      <c r="AP33" s="510"/>
      <c r="AQ33" s="510"/>
      <c r="AR33" s="511">
        <f>AR35-AR34</f>
        <v>0</v>
      </c>
      <c r="AS33" s="512"/>
      <c r="AT33" s="512"/>
      <c r="AU33" s="512"/>
      <c r="AV33" s="512"/>
      <c r="AZ33" s="206"/>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3:97" s="181" customFormat="1" ht="18" customHeight="1">
      <c r="N34" s="210"/>
      <c r="AH34" s="510" t="s">
        <v>202</v>
      </c>
      <c r="AI34" s="510"/>
      <c r="AJ34" s="510"/>
      <c r="AK34" s="510"/>
      <c r="AL34" s="510"/>
      <c r="AM34" s="510"/>
      <c r="AN34" s="510"/>
      <c r="AO34" s="510"/>
      <c r="AP34" s="510"/>
      <c r="AQ34" s="510"/>
      <c r="AR34" s="511">
        <f>ROUND(AR35-(AR35/(1+0.1)),0)</f>
        <v>0</v>
      </c>
      <c r="AS34" s="511"/>
      <c r="AT34" s="511"/>
      <c r="AU34" s="511"/>
      <c r="AV34" s="511"/>
      <c r="AZ34" s="206" t="s">
        <v>203</v>
      </c>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3:97" s="181" customFormat="1" ht="18" customHeight="1">
      <c r="N35" s="210"/>
      <c r="AH35" s="510" t="s">
        <v>204</v>
      </c>
      <c r="AI35" s="510"/>
      <c r="AJ35" s="510"/>
      <c r="AK35" s="510"/>
      <c r="AL35" s="510"/>
      <c r="AM35" s="510"/>
      <c r="AN35" s="510"/>
      <c r="AO35" s="510"/>
      <c r="AP35" s="510"/>
      <c r="AQ35" s="510"/>
      <c r="AR35" s="511">
        <f>SUM(AR22:AV32)</f>
        <v>0</v>
      </c>
      <c r="AS35" s="511"/>
      <c r="AT35" s="511"/>
      <c r="AU35" s="511"/>
      <c r="AV35" s="511"/>
      <c r="AZ35" s="206"/>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3: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3:97" ht="30" customHeight="1" thickBot="1">
      <c r="H37" s="504" t="s">
        <v>205</v>
      </c>
      <c r="I37" s="504"/>
      <c r="J37" s="504"/>
      <c r="K37" s="504"/>
      <c r="L37" s="504"/>
      <c r="M37" s="504"/>
      <c r="N37" s="504"/>
      <c r="O37" s="515">
        <f t="shared" ref="O37" si="0">$AR$35</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206</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3: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196"/>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3:97" ht="18" customHeight="1">
      <c r="H39" s="181"/>
      <c r="I39" s="181"/>
      <c r="J39" s="181"/>
      <c r="K39" s="181"/>
      <c r="L39" s="181"/>
      <c r="M39" s="181"/>
      <c r="N39" s="181"/>
      <c r="O39" s="497"/>
      <c r="P39" s="497"/>
      <c r="Q39" s="497"/>
      <c r="R39" s="497"/>
      <c r="S39" s="497"/>
      <c r="T39" s="497"/>
      <c r="U39" s="497"/>
      <c r="V39" s="497"/>
      <c r="W39" s="497"/>
      <c r="X39" s="497"/>
      <c r="Y39" s="497"/>
      <c r="Z39" s="497"/>
      <c r="AA39" s="497"/>
      <c r="AB39" s="497"/>
      <c r="AC39" s="497"/>
      <c r="AD39" s="497"/>
      <c r="AE39" s="497"/>
      <c r="AF39" s="518"/>
      <c r="AG39" s="518"/>
      <c r="AH39" s="518"/>
      <c r="AI39" s="518"/>
      <c r="AJ39" s="216"/>
      <c r="AZ39" s="217"/>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9"/>
      <c r="CL39" s="220"/>
      <c r="CM39" s="220"/>
      <c r="CN39" s="220"/>
      <c r="CO39" s="220"/>
      <c r="CP39" s="220"/>
      <c r="CQ39" s="220"/>
      <c r="CR39" s="220"/>
      <c r="CS39" s="220"/>
    </row>
    <row r="40" spans="3:97" s="181" customFormat="1" ht="18" customHeight="1">
      <c r="C40" s="195" t="s">
        <v>207</v>
      </c>
      <c r="AD40" s="205"/>
      <c r="AJ40" s="205"/>
      <c r="AL40" s="205"/>
      <c r="AM40" s="221"/>
      <c r="AZ40" s="203"/>
      <c r="BF40" s="210"/>
      <c r="BK40" s="221"/>
    </row>
    <row r="41" spans="3:97" s="181" customFormat="1" ht="18" customHeight="1">
      <c r="C41" s="195" t="s">
        <v>208</v>
      </c>
      <c r="AA41" s="195" t="s">
        <v>209</v>
      </c>
      <c r="AZ41" s="222"/>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3"/>
      <c r="CP41" s="223"/>
      <c r="CQ41" s="223"/>
      <c r="CR41" s="223"/>
      <c r="CS41" s="223"/>
    </row>
    <row r="42" spans="3:97" s="181" customFormat="1" ht="18" customHeight="1">
      <c r="C42" s="195"/>
      <c r="AA42" s="195"/>
      <c r="AZ42" s="224"/>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3"/>
      <c r="CF42" s="223"/>
      <c r="CG42" s="223"/>
      <c r="CH42" s="223"/>
      <c r="CI42" s="223"/>
      <c r="CJ42" s="223"/>
      <c r="CK42" s="223"/>
      <c r="CL42" s="223"/>
      <c r="CM42" s="223"/>
      <c r="CN42" s="223"/>
      <c r="CO42" s="223"/>
      <c r="CP42" s="223"/>
      <c r="CQ42" s="223"/>
      <c r="CR42" s="223"/>
      <c r="CS42" s="223"/>
    </row>
    <row r="43" spans="3:97" s="181" customFormat="1" ht="51" customHeight="1">
      <c r="C43" s="519" t="s">
        <v>210</v>
      </c>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225"/>
      <c r="AZ43" s="206"/>
      <c r="BA43" s="207"/>
      <c r="BB43" s="207"/>
      <c r="BC43" s="207"/>
      <c r="BD43" s="207"/>
      <c r="BE43" s="207"/>
      <c r="BF43" s="207"/>
      <c r="BG43" s="207"/>
      <c r="BH43" s="207"/>
      <c r="BI43" s="207"/>
      <c r="BJ43" s="207"/>
      <c r="BK43" s="207"/>
      <c r="BL43" s="207"/>
      <c r="BM43" s="207"/>
      <c r="BN43" s="207"/>
      <c r="BO43" s="207"/>
      <c r="BP43" s="207"/>
      <c r="BQ43" s="207"/>
      <c r="BR43" s="207"/>
      <c r="BS43" s="207"/>
      <c r="BT43" s="207"/>
      <c r="BU43" s="207"/>
      <c r="BV43" s="207"/>
      <c r="BW43" s="207"/>
      <c r="BX43" s="207"/>
      <c r="BY43" s="207"/>
      <c r="BZ43" s="207"/>
      <c r="CA43" s="207"/>
      <c r="CB43" s="207"/>
      <c r="CC43" s="207"/>
      <c r="CD43" s="207"/>
      <c r="CE43" s="207"/>
      <c r="CF43" s="207"/>
      <c r="CG43" s="207"/>
      <c r="CH43" s="207"/>
      <c r="CI43" s="207"/>
      <c r="CJ43" s="207"/>
      <c r="CK43" s="208"/>
      <c r="CL43" s="208"/>
      <c r="CM43" s="208"/>
      <c r="CN43" s="209"/>
      <c r="CO43" s="209"/>
      <c r="CP43" s="209"/>
      <c r="CQ43" s="209"/>
      <c r="CR43" s="209"/>
      <c r="CS43" s="209"/>
    </row>
    <row r="44" spans="3:97" s="181" customFormat="1" ht="18" customHeight="1">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Z44" s="206"/>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8"/>
      <c r="CL44" s="208"/>
      <c r="CM44" s="208"/>
      <c r="CN44" s="209"/>
      <c r="CO44" s="209"/>
      <c r="CP44" s="209"/>
      <c r="CQ44" s="209"/>
      <c r="CR44" s="209"/>
      <c r="CS44" s="209"/>
    </row>
    <row r="45" spans="3:97" s="181" customFormat="1" ht="18" customHeight="1">
      <c r="C45" s="521" t="s">
        <v>211</v>
      </c>
      <c r="D45" s="521"/>
      <c r="E45" s="521"/>
      <c r="F45" s="521"/>
      <c r="G45" s="521"/>
      <c r="H45" s="521"/>
      <c r="I45" s="521"/>
      <c r="J45" s="521"/>
      <c r="K45" s="521"/>
      <c r="L45" s="521"/>
      <c r="M45" s="522">
        <f>AP1</f>
        <v>0</v>
      </c>
      <c r="N45" s="523"/>
      <c r="O45" s="523"/>
      <c r="P45" s="523"/>
      <c r="Q45" s="523"/>
      <c r="R45" s="523"/>
      <c r="S45" s="524" t="s">
        <v>212</v>
      </c>
      <c r="T45" s="524"/>
      <c r="U45" s="524"/>
      <c r="V45" s="524"/>
      <c r="W45" s="524"/>
      <c r="X45" s="524"/>
      <c r="Y45" s="524"/>
      <c r="Z45" s="524"/>
      <c r="AA45" s="524"/>
      <c r="AB45" s="524"/>
      <c r="AC45" s="524"/>
      <c r="AD45" s="524"/>
      <c r="AE45" s="524"/>
      <c r="AF45" s="524"/>
      <c r="AG45" s="524"/>
      <c r="AH45" s="524"/>
      <c r="AI45" s="525">
        <f>AP1</f>
        <v>0</v>
      </c>
      <c r="AJ45" s="526"/>
      <c r="AK45" s="526"/>
      <c r="AL45" s="527" t="s">
        <v>213</v>
      </c>
      <c r="AM45" s="527"/>
      <c r="AN45" s="527"/>
      <c r="AO45" s="527"/>
      <c r="AP45" s="527"/>
      <c r="AQ45" s="527"/>
      <c r="AR45" s="527"/>
      <c r="AS45" s="527"/>
      <c r="AT45" s="527"/>
      <c r="AU45" s="527"/>
      <c r="AV45" s="527"/>
      <c r="AW45" s="225"/>
      <c r="AZ45" s="206"/>
      <c r="BA45" s="207"/>
      <c r="BB45" s="207"/>
      <c r="BC45" s="207"/>
      <c r="BD45" s="207"/>
      <c r="BE45" s="207"/>
      <c r="BF45" s="207"/>
      <c r="BG45" s="207"/>
      <c r="BH45" s="207"/>
      <c r="BI45" s="207"/>
      <c r="BJ45" s="207"/>
      <c r="BK45" s="207"/>
      <c r="BL45" s="207"/>
      <c r="BM45" s="207"/>
      <c r="BN45" s="207"/>
      <c r="BO45" s="207"/>
      <c r="BP45" s="207"/>
      <c r="BQ45" s="207"/>
      <c r="BR45" s="207"/>
      <c r="BS45" s="207"/>
      <c r="BT45" s="207"/>
      <c r="BU45" s="207"/>
      <c r="BV45" s="207"/>
      <c r="BW45" s="207"/>
      <c r="BX45" s="207"/>
      <c r="BY45" s="207"/>
      <c r="BZ45" s="207"/>
      <c r="CA45" s="207"/>
      <c r="CB45" s="207"/>
      <c r="CC45" s="207"/>
      <c r="CD45" s="207"/>
      <c r="CE45" s="207"/>
      <c r="CF45" s="207"/>
      <c r="CG45" s="207"/>
      <c r="CH45" s="207"/>
      <c r="CI45" s="207"/>
      <c r="CJ45" s="207"/>
      <c r="CK45" s="208"/>
      <c r="CL45" s="208"/>
      <c r="CM45" s="208"/>
      <c r="CN45" s="209"/>
      <c r="CO45" s="209"/>
      <c r="CP45" s="209"/>
      <c r="CQ45" s="209"/>
      <c r="CR45" s="209"/>
      <c r="CS45" s="209"/>
    </row>
    <row r="46" spans="3:97" s="181" customFormat="1" ht="18" customHeight="1">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Z46" s="206"/>
      <c r="BA46" s="207"/>
      <c r="BB46" s="207"/>
      <c r="BC46" s="207"/>
      <c r="BD46" s="207"/>
      <c r="BE46" s="207"/>
      <c r="BF46" s="207"/>
      <c r="BG46" s="207"/>
      <c r="BH46" s="207"/>
      <c r="BI46" s="207"/>
      <c r="BJ46" s="207"/>
      <c r="BK46" s="207"/>
      <c r="BL46" s="207"/>
      <c r="BM46" s="207"/>
      <c r="BN46" s="207"/>
      <c r="BO46" s="207"/>
      <c r="BP46" s="207"/>
      <c r="BQ46" s="207"/>
      <c r="BR46" s="207"/>
      <c r="BS46" s="207"/>
      <c r="BT46" s="207"/>
      <c r="BU46" s="207"/>
      <c r="BV46" s="207"/>
      <c r="BW46" s="207"/>
      <c r="BX46" s="207"/>
      <c r="BY46" s="207"/>
      <c r="BZ46" s="207"/>
      <c r="CA46" s="207"/>
      <c r="CB46" s="207"/>
      <c r="CC46" s="207"/>
      <c r="CD46" s="207"/>
      <c r="CE46" s="207"/>
      <c r="CF46" s="207"/>
      <c r="CG46" s="207"/>
      <c r="CH46" s="207"/>
      <c r="CI46" s="207"/>
      <c r="CJ46" s="207"/>
      <c r="CK46" s="208"/>
      <c r="CL46" s="208"/>
      <c r="CM46" s="208"/>
      <c r="CN46" s="209"/>
      <c r="CO46" s="209"/>
      <c r="CP46" s="209"/>
      <c r="CQ46" s="209"/>
      <c r="CR46" s="209"/>
      <c r="CS46" s="209"/>
    </row>
    <row r="47" spans="3:97" s="181" customFormat="1" ht="18" customHeight="1">
      <c r="C47" s="181" t="s">
        <v>214</v>
      </c>
      <c r="G47" s="210"/>
      <c r="AB47" s="205"/>
      <c r="AH47" s="205"/>
      <c r="AJ47" s="205"/>
      <c r="AZ47" s="206"/>
      <c r="BA47" s="207"/>
      <c r="BB47" s="207"/>
      <c r="BC47" s="207"/>
      <c r="BD47" s="207"/>
      <c r="BE47" s="207"/>
      <c r="BF47" s="207"/>
      <c r="BG47" s="207"/>
      <c r="BH47" s="207"/>
      <c r="BI47" s="207"/>
      <c r="BJ47" s="207"/>
      <c r="BK47" s="207"/>
      <c r="BL47" s="207"/>
      <c r="BM47" s="207"/>
      <c r="BN47" s="207"/>
      <c r="BO47" s="207"/>
      <c r="BP47" s="207"/>
      <c r="BQ47" s="207"/>
      <c r="BR47" s="207"/>
      <c r="BS47" s="207"/>
      <c r="BT47" s="207"/>
      <c r="BU47" s="207"/>
      <c r="BV47" s="207"/>
      <c r="BW47" s="207"/>
      <c r="BX47" s="207"/>
      <c r="BY47" s="207"/>
      <c r="BZ47" s="207"/>
      <c r="CA47" s="207"/>
      <c r="CB47" s="207"/>
      <c r="CC47" s="207"/>
      <c r="CD47" s="207"/>
      <c r="CE47" s="207"/>
      <c r="CF47" s="207"/>
      <c r="CG47" s="207"/>
      <c r="CH47" s="207"/>
      <c r="CI47" s="207"/>
      <c r="CJ47" s="207"/>
      <c r="CK47" s="208"/>
      <c r="CL47" s="208"/>
      <c r="CM47" s="208"/>
      <c r="CN47" s="209"/>
      <c r="CO47" s="209"/>
      <c r="CP47" s="209"/>
      <c r="CQ47" s="209"/>
      <c r="CR47" s="209"/>
      <c r="CS47" s="209"/>
    </row>
    <row r="48" spans="3:97" ht="18" customHeight="1">
      <c r="N48" s="210"/>
      <c r="O48" s="181"/>
      <c r="P48" s="181"/>
      <c r="Q48" s="181"/>
      <c r="R48" s="181"/>
      <c r="S48" s="181"/>
      <c r="T48" s="181"/>
      <c r="U48" s="181"/>
      <c r="V48" s="181"/>
      <c r="W48" s="181"/>
      <c r="X48" s="181"/>
      <c r="Y48" s="181"/>
      <c r="Z48" s="181"/>
      <c r="AA48" s="181"/>
      <c r="AB48" s="205"/>
      <c r="AH48" s="205"/>
      <c r="AI48" s="181"/>
      <c r="AJ48" s="205"/>
      <c r="AK48" s="516"/>
      <c r="AL48" s="497"/>
      <c r="AM48" s="497"/>
      <c r="AN48" s="497"/>
      <c r="AO48" s="497"/>
      <c r="AP48" s="497"/>
      <c r="AQ48" s="497"/>
      <c r="AR48" s="497"/>
      <c r="AS48" s="497"/>
      <c r="BF48" s="226"/>
      <c r="BK48" s="226"/>
    </row>
    <row r="49" spans="58:63" ht="18" customHeight="1">
      <c r="BF49" s="226"/>
      <c r="BK49" s="226"/>
    </row>
    <row r="50" spans="58:63" ht="18" customHeight="1">
      <c r="BF50" s="226"/>
    </row>
    <row r="51" spans="58:63" ht="18" customHeight="1">
      <c r="BF51" s="226"/>
    </row>
    <row r="52" spans="58:63" ht="18" customHeight="1">
      <c r="BF52" s="22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s8N6Be+NQj3fe2CA2Qs1TrG7veN6CaWa447nMUGGYrzLxVI7XPdzic4+0C7Wpq7q2BCWYq0bx44T8tfGtD1GEg==" saltValue="SXUwQ1/4iRmu9bM94jZlyA==" spinCount="100000" sheet="1" objects="1" scenarios="1"/>
  <mergeCells count="82">
    <mergeCell ref="AK48:AS48"/>
    <mergeCell ref="O39:AE39"/>
    <mergeCell ref="AF39:AI39"/>
    <mergeCell ref="C43:AV43"/>
    <mergeCell ref="C45:L45"/>
    <mergeCell ref="M45:R45"/>
    <mergeCell ref="S45:AH45"/>
    <mergeCell ref="AI45:AK45"/>
    <mergeCell ref="AL45:AV45"/>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I1:AO1"/>
    <mergeCell ref="AP1:AX1"/>
    <mergeCell ref="AI2:AX2"/>
    <mergeCell ref="AR3:AT3"/>
    <mergeCell ref="A4:AX6"/>
  </mergeCells>
  <phoneticPr fontId="10"/>
  <dataValidations count="2">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V9 Y10" xr:uid="{CC1A8093-DF9B-4103-8B0F-066FF7AEDC57}">
      <formula1>"様,御中"</formula1>
    </dataValidation>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xr:uid="{722F5427-A1B8-4083-9A32-4807A1D24C49}">
      <formula1>"336,673,1009"</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98793-F8CD-4671-B7C3-7954E7123A00}">
  <sheetPr>
    <pageSetUpPr fitToPage="1"/>
  </sheetPr>
  <dimension ref="A1:CS109"/>
  <sheetViews>
    <sheetView showGridLines="0" view="pageBreakPreview" topLeftCell="A8"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215</v>
      </c>
      <c r="AM1" s="493"/>
      <c r="AN1" s="493"/>
      <c r="AO1" s="493"/>
      <c r="AP1" s="494">
        <f>請求書!AP1</f>
        <v>0</v>
      </c>
      <c r="AQ1" s="495"/>
      <c r="AR1" s="495"/>
      <c r="AS1" s="495"/>
      <c r="AT1" s="495"/>
      <c r="AU1" s="495"/>
      <c r="AV1" s="495"/>
      <c r="AW1" s="495"/>
      <c r="AX1" s="495"/>
    </row>
    <row r="2" spans="1:97" ht="18" customHeight="1">
      <c r="AK2" s="228"/>
      <c r="AL2" s="496">
        <f ca="1">請求書!$AI$2</f>
        <v>46171</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216</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217</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196</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197</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198</v>
      </c>
      <c r="AI21" s="505"/>
      <c r="AJ21" s="505"/>
      <c r="AK21" s="505"/>
      <c r="AL21" s="505"/>
      <c r="AM21" s="505" t="s">
        <v>199</v>
      </c>
      <c r="AN21" s="505"/>
      <c r="AO21" s="505"/>
      <c r="AP21" s="505"/>
      <c r="AQ21" s="505"/>
      <c r="AR21" s="505" t="s">
        <v>200</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201</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202</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204</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218</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206</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t="s">
        <v>214</v>
      </c>
      <c r="S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row>
    <row r="44" spans="8:97" ht="18" customHeight="1">
      <c r="BF44" s="226"/>
    </row>
    <row r="45" spans="8:97" ht="18" customHeight="1">
      <c r="BF45" s="226"/>
    </row>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sheetData>
  <sheetProtection algorithmName="SHA-512" hashValue="1gd0AfbEEofra9rWTvQZixz4eWAQ0vDokOizHevwzuYngeonwq7A0RgD3K5wS5BBoEWGG96fMeNRRVB3KX3kvQ==" saltValue="AwZ2A90MpIZ5Gq2Zdl4bxA==" spinCount="100000" sheet="1" objects="1" scenarios="1"/>
  <mergeCells count="74">
    <mergeCell ref="AK41:AS41"/>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L1:AO1"/>
    <mergeCell ref="AP1:AX1"/>
    <mergeCell ref="AL2:AX2"/>
    <mergeCell ref="AR3:AT3"/>
    <mergeCell ref="A4:AX6"/>
  </mergeCells>
  <phoneticPr fontId="10"/>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B604E692-49D1-44FB-9708-13CDEACF69E6}">
      <formula1>"様,御中"</formula1>
    </dataValidation>
  </dataValidations>
  <printOptions horizontalCentered="1"/>
  <pageMargins left="0.7" right="0.7" top="0.75" bottom="0.75" header="0.3" footer="0.3"/>
  <pageSetup paperSize="9" scale="8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C6B1-1EAA-41B4-9299-15BC4B580CEE}">
  <sheetPr>
    <pageSetUpPr fitToPage="1"/>
  </sheetPr>
  <dimension ref="A1:CS105"/>
  <sheetViews>
    <sheetView showGridLines="0" view="pageBreakPreview" topLeftCell="A9"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215</v>
      </c>
      <c r="AM1" s="493"/>
      <c r="AN1" s="493"/>
      <c r="AO1" s="493"/>
      <c r="AP1" s="494">
        <f>請求書!AP1</f>
        <v>0</v>
      </c>
      <c r="AQ1" s="495"/>
      <c r="AR1" s="495"/>
      <c r="AS1" s="495"/>
      <c r="AT1" s="495"/>
      <c r="AU1" s="495"/>
      <c r="AV1" s="495"/>
      <c r="AW1" s="495"/>
      <c r="AX1" s="495"/>
    </row>
    <row r="2" spans="1:97" ht="18" customHeight="1">
      <c r="AK2" s="228"/>
      <c r="AL2" s="496">
        <f ca="1">請求書!$AI$2</f>
        <v>46171</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219</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220</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196</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197</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198</v>
      </c>
      <c r="AI21" s="505"/>
      <c r="AJ21" s="505"/>
      <c r="AK21" s="505"/>
      <c r="AL21" s="505"/>
      <c r="AM21" s="505" t="s">
        <v>199</v>
      </c>
      <c r="AN21" s="505"/>
      <c r="AO21" s="505"/>
      <c r="AP21" s="505"/>
      <c r="AQ21" s="505"/>
      <c r="AR21" s="505" t="s">
        <v>200</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201</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202</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204</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221</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206</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row r="44" spans="8:97" ht="18" customHeight="1"/>
    <row r="45" spans="8:97" ht="18" customHeight="1"/>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sheetData>
  <sheetProtection algorithmName="SHA-512" hashValue="KH93cVXO1uEVWJ08Rb+dWGvItbivYVQDh3XVBSc0Jljg+JeYjm9P01wmdMhuig9JIHP7iO3DKuBj/PMo82sFjg==" saltValue="gKho3Jmed4a1WIQiuk0jsQ==" spinCount="100000" sheet="1" objects="1" scenarios="1"/>
  <mergeCells count="74">
    <mergeCell ref="AK41:AS41"/>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L1:AO1"/>
    <mergeCell ref="AP1:AX1"/>
    <mergeCell ref="AL2:AX2"/>
    <mergeCell ref="AR3:AT3"/>
    <mergeCell ref="A4:AX6"/>
  </mergeCells>
  <phoneticPr fontId="10"/>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E5D3C005-DF80-4FBF-9955-0B6903465068}">
      <formula1>"様,御中"</formula1>
    </dataValidation>
  </dataValidations>
  <printOptions horizontalCentered="1"/>
  <pageMargins left="0.7" right="0.7" top="0.75" bottom="0.75" header="0.3" footer="0.3"/>
  <pageSetup paperSize="9" scale="8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168DD-3A41-4B82-9C4D-8FC0BE47DE75}">
  <sheetPr>
    <pageSetUpPr fitToPage="1"/>
  </sheetPr>
  <dimension ref="A1:CS110"/>
  <sheetViews>
    <sheetView showGridLines="0" view="pageBreakPreview" topLeftCell="A8"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215</v>
      </c>
      <c r="AM1" s="493"/>
      <c r="AN1" s="493"/>
      <c r="AO1" s="493"/>
      <c r="AP1" s="494">
        <f>請求書!AP1</f>
        <v>0</v>
      </c>
      <c r="AQ1" s="495"/>
      <c r="AR1" s="495"/>
      <c r="AS1" s="495"/>
      <c r="AT1" s="495"/>
      <c r="AU1" s="495"/>
      <c r="AV1" s="495"/>
      <c r="AW1" s="495"/>
      <c r="AX1" s="495"/>
    </row>
    <row r="2" spans="1:97" ht="18" customHeight="1">
      <c r="AK2" s="228"/>
      <c r="AL2" s="496">
        <f ca="1">請求書!$AI$2</f>
        <v>46171</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222</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529"/>
      <c r="BA5" s="529"/>
      <c r="BB5" s="529"/>
      <c r="BC5" s="529"/>
      <c r="BD5" s="529"/>
      <c r="BE5" s="529"/>
      <c r="BF5" s="529"/>
      <c r="BG5" s="529"/>
      <c r="BH5" s="529"/>
      <c r="BI5" s="529"/>
      <c r="BJ5" s="529"/>
      <c r="BK5" s="529"/>
      <c r="BL5" s="529"/>
      <c r="BM5" s="529"/>
      <c r="BN5" s="529"/>
      <c r="BO5" s="529"/>
      <c r="BP5" s="529"/>
      <c r="BQ5" s="529"/>
      <c r="BR5" s="529"/>
      <c r="BS5" s="529"/>
      <c r="BT5" s="529"/>
      <c r="BU5" s="529"/>
      <c r="BV5" s="529"/>
      <c r="BW5" s="529"/>
      <c r="BX5" s="529"/>
      <c r="BY5" s="529"/>
      <c r="BZ5" s="529"/>
      <c r="CA5" s="529"/>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529"/>
      <c r="BA6" s="529"/>
      <c r="BB6" s="529"/>
      <c r="BC6" s="529"/>
      <c r="BD6" s="529"/>
      <c r="BE6" s="529"/>
      <c r="BF6" s="529"/>
      <c r="BG6" s="529"/>
      <c r="BH6" s="529"/>
      <c r="BI6" s="529"/>
      <c r="BJ6" s="529"/>
      <c r="BK6" s="529"/>
      <c r="BL6" s="529"/>
      <c r="BM6" s="529"/>
      <c r="BN6" s="529"/>
      <c r="BO6" s="529"/>
      <c r="BP6" s="529"/>
      <c r="BQ6" s="529"/>
      <c r="BR6" s="529"/>
      <c r="BS6" s="529"/>
      <c r="BT6" s="529"/>
      <c r="BU6" s="529"/>
      <c r="BV6" s="529"/>
      <c r="BW6" s="529"/>
      <c r="BX6" s="529"/>
      <c r="BY6" s="529"/>
      <c r="BZ6" s="529"/>
      <c r="CA6" s="52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223</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196</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197</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198</v>
      </c>
      <c r="AI21" s="505"/>
      <c r="AJ21" s="505"/>
      <c r="AK21" s="505"/>
      <c r="AL21" s="505"/>
      <c r="AM21" s="505" t="s">
        <v>199</v>
      </c>
      <c r="AN21" s="505"/>
      <c r="AO21" s="505"/>
      <c r="AP21" s="505"/>
      <c r="AQ21" s="505"/>
      <c r="AR21" s="505" t="s">
        <v>200</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201</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202</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204</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221</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206</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188"/>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c r="BK43" s="226"/>
    </row>
    <row r="44" spans="8:97" ht="18" customHeight="1">
      <c r="BF44" s="226"/>
    </row>
    <row r="45" spans="8:97" ht="18" customHeight="1">
      <c r="BF45" s="226"/>
    </row>
    <row r="46" spans="8:97" ht="18" customHeight="1">
      <c r="BF46" s="226"/>
    </row>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row r="110" s="60" customFormat="1" ht="18" customHeight="1"/>
  </sheetData>
  <sheetProtection algorithmName="SHA-512" hashValue="CXr5BApHbLS/nEDzsLUbnBdp8yztkpbQz76TuZUfLwd6zdJr3et0j+amSM6W0riuHifl2Z1ZQfAR1EZDZZN5QA==" saltValue="fcXMVOBbsXi4HjBPc0yjSA==" spinCount="100000" sheet="1" objects="1" scenarios="1"/>
  <mergeCells count="75">
    <mergeCell ref="AK41:AS41"/>
    <mergeCell ref="AZ36:BQ36"/>
    <mergeCell ref="H37:N37"/>
    <mergeCell ref="O37:AJ37"/>
    <mergeCell ref="AZ37:BQ37"/>
    <mergeCell ref="O38:AE38"/>
    <mergeCell ref="AF38:AI38"/>
    <mergeCell ref="AH35:AQ35"/>
    <mergeCell ref="AR35:AV35"/>
    <mergeCell ref="BA35:BO35"/>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C29:AG29"/>
    <mergeCell ref="AH29:AL29"/>
    <mergeCell ref="AM29:AQ29"/>
    <mergeCell ref="AR29:AV29"/>
    <mergeCell ref="C30:AG30"/>
    <mergeCell ref="AH30:AL30"/>
    <mergeCell ref="AM30:AQ30"/>
    <mergeCell ref="AR30:AV30"/>
    <mergeCell ref="C27:AG27"/>
    <mergeCell ref="AH27:AL27"/>
    <mergeCell ref="AM27:AQ27"/>
    <mergeCell ref="AR27:AV27"/>
    <mergeCell ref="C28:AG28"/>
    <mergeCell ref="AH28:AL28"/>
    <mergeCell ref="AM28:AQ28"/>
    <mergeCell ref="AR28:AV28"/>
    <mergeCell ref="C25:AG25"/>
    <mergeCell ref="AH25:AL25"/>
    <mergeCell ref="AM25:AQ25"/>
    <mergeCell ref="AR25:AV25"/>
    <mergeCell ref="C26:AG26"/>
    <mergeCell ref="AH26:AL26"/>
    <mergeCell ref="AM26:AQ26"/>
    <mergeCell ref="AR26:AV26"/>
    <mergeCell ref="C23:AG23"/>
    <mergeCell ref="AH23:AL23"/>
    <mergeCell ref="AM23:AQ23"/>
    <mergeCell ref="AR23:AV23"/>
    <mergeCell ref="C24:AG24"/>
    <mergeCell ref="AH24:AL24"/>
    <mergeCell ref="AM24:AQ24"/>
    <mergeCell ref="AR24:AV24"/>
    <mergeCell ref="C21:AG21"/>
    <mergeCell ref="AH21:AL21"/>
    <mergeCell ref="AM21:AQ21"/>
    <mergeCell ref="AR21:AV21"/>
    <mergeCell ref="C22:AG22"/>
    <mergeCell ref="AH22:AL22"/>
    <mergeCell ref="AM22:AQ22"/>
    <mergeCell ref="AR22:AV22"/>
    <mergeCell ref="AZ5:CA6"/>
    <mergeCell ref="A19:AX19"/>
    <mergeCell ref="AL1:AO1"/>
    <mergeCell ref="AP1:AX1"/>
    <mergeCell ref="AL2:AX2"/>
    <mergeCell ref="AR3:AT3"/>
    <mergeCell ref="A4:AX6"/>
    <mergeCell ref="C8:U10"/>
    <mergeCell ref="V9:X10"/>
    <mergeCell ref="AA12:AV12"/>
    <mergeCell ref="AA13:AV13"/>
    <mergeCell ref="C17:AL17"/>
  </mergeCells>
  <phoneticPr fontId="10"/>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8E5E1896-AFCB-4A17-9367-251EA0D27CC6}">
      <formula1>"様,御中"</formula1>
    </dataValidation>
  </dataValidations>
  <printOptions horizontalCentered="1"/>
  <pageMargins left="0.7" right="0.7" top="0.75" bottom="0.75" header="0.3" footer="0.3"/>
  <pageSetup paperSize="9" scale="8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79576-ACB6-4AF0-AA02-8A45C5507EAC}">
  <sheetPr>
    <pageSetUpPr fitToPage="1"/>
  </sheetPr>
  <dimension ref="A1:CS102"/>
  <sheetViews>
    <sheetView showGridLines="0" view="pageBreakPreview" topLeftCell="A10"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31" t="s">
        <v>215</v>
      </c>
      <c r="AM1" s="531"/>
      <c r="AN1" s="531"/>
      <c r="AO1" s="531"/>
      <c r="AP1" s="532">
        <f>請求書!AP1</f>
        <v>0</v>
      </c>
      <c r="AQ1" s="533"/>
      <c r="AR1" s="533"/>
      <c r="AS1" s="533"/>
      <c r="AT1" s="533"/>
      <c r="AU1" s="533"/>
      <c r="AV1" s="533"/>
      <c r="AW1" s="533"/>
      <c r="AX1" s="533"/>
    </row>
    <row r="2" spans="1:97" ht="18" customHeight="1">
      <c r="AK2" s="228">
        <f ca="1">TODAY()</f>
        <v>46171</v>
      </c>
      <c r="AL2" s="534">
        <f ca="1">請求書!$AI$2</f>
        <v>46171</v>
      </c>
      <c r="AM2" s="534"/>
      <c r="AN2" s="534"/>
      <c r="AO2" s="534"/>
      <c r="AP2" s="534"/>
      <c r="AQ2" s="534"/>
      <c r="AR2" s="534"/>
      <c r="AS2" s="534"/>
      <c r="AT2" s="534"/>
      <c r="AU2" s="534"/>
      <c r="AV2" s="534"/>
      <c r="AW2" s="534"/>
      <c r="AX2" s="53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183"/>
      <c r="CD3" s="183"/>
      <c r="CE3" s="183"/>
      <c r="CF3" s="183"/>
      <c r="CG3" s="183"/>
      <c r="CH3" s="183"/>
      <c r="CI3" s="183"/>
      <c r="CJ3" s="183"/>
      <c r="CK3" s="184"/>
      <c r="CL3" s="184"/>
      <c r="CM3" s="184"/>
      <c r="CN3" s="185"/>
      <c r="CO3" s="185"/>
      <c r="CP3" s="185"/>
      <c r="CQ3" s="185"/>
      <c r="CR3" s="185"/>
      <c r="CS3" s="185"/>
    </row>
    <row r="4" spans="1:97" ht="6" customHeight="1">
      <c r="A4" s="530" t="s">
        <v>224</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489" t="str">
        <f>計算書!K48</f>
        <v>0　</v>
      </c>
      <c r="D8" s="489"/>
      <c r="E8" s="489"/>
      <c r="F8" s="489"/>
      <c r="G8" s="489"/>
      <c r="H8" s="489"/>
      <c r="I8" s="489"/>
      <c r="J8" s="489"/>
      <c r="K8" s="489"/>
      <c r="L8" s="489"/>
      <c r="M8" s="489"/>
      <c r="N8" s="489"/>
      <c r="O8" s="489"/>
      <c r="P8" s="489"/>
      <c r="Q8" s="489"/>
      <c r="R8" s="489"/>
      <c r="S8" s="489"/>
      <c r="T8" s="489"/>
      <c r="U8" s="489"/>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
        <v>225</v>
      </c>
      <c r="W9" s="491"/>
      <c r="X9" s="491"/>
      <c r="Y9" s="191"/>
      <c r="Z9" s="191"/>
      <c r="AA9" s="181"/>
      <c r="AB9" s="181"/>
      <c r="AC9" s="181"/>
      <c r="AD9" s="181"/>
      <c r="AE9" s="181"/>
      <c r="AF9" s="181"/>
      <c r="AG9" s="181"/>
      <c r="AH9" s="181"/>
      <c r="AI9" s="181"/>
      <c r="AJ9" s="181"/>
      <c r="AK9" s="181"/>
      <c r="AL9" s="181"/>
      <c r="AM9" s="181"/>
      <c r="AN9" s="18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32"/>
      <c r="Z10" s="191"/>
      <c r="AA10" s="181"/>
      <c r="AB10" s="181"/>
      <c r="AC10" s="181"/>
      <c r="AD10" s="181"/>
      <c r="AE10" s="181"/>
      <c r="AF10" s="181"/>
      <c r="AG10" s="181"/>
      <c r="AH10" s="181"/>
      <c r="AI10" s="181"/>
      <c r="AJ10" s="181"/>
      <c r="AK10" s="181"/>
      <c r="AL10" s="181"/>
      <c r="AM10" s="181"/>
      <c r="AN10" s="18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57.6" customHeight="1">
      <c r="A18" s="181"/>
      <c r="B18" s="181"/>
      <c r="C18" s="542" t="s">
        <v>226</v>
      </c>
      <c r="D18" s="542"/>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BO18" s="233"/>
    </row>
    <row r="19" spans="1:97" ht="18" customHeight="1">
      <c r="A19" s="181"/>
      <c r="B19" s="181"/>
      <c r="AQ19" s="234" t="s">
        <v>227</v>
      </c>
    </row>
    <row r="20" spans="1:97" ht="18" customHeight="1">
      <c r="A20" s="504" t="s">
        <v>196</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row>
    <row r="21" spans="1:97" ht="18" customHeight="1">
      <c r="A21" s="181"/>
      <c r="B21" s="181"/>
    </row>
    <row r="22" spans="1:97" ht="18.600000000000001" customHeight="1">
      <c r="F22" s="543" t="s">
        <v>228</v>
      </c>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4" t="s">
        <v>229</v>
      </c>
      <c r="AL22" s="544"/>
      <c r="AM22" s="544"/>
      <c r="AN22" s="544"/>
      <c r="AO22" s="544"/>
      <c r="BF22" s="226"/>
      <c r="BK22" s="230"/>
    </row>
    <row r="23" spans="1:97" ht="30" customHeight="1">
      <c r="F23" s="535" t="s">
        <v>170</v>
      </c>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6"/>
      <c r="AJ23" s="537"/>
      <c r="AK23" s="538">
        <v>1</v>
      </c>
      <c r="AL23" s="539"/>
      <c r="AM23" s="539"/>
      <c r="AN23" s="539"/>
      <c r="AO23" s="540"/>
      <c r="BA23" s="224"/>
      <c r="BB23" s="224"/>
      <c r="BC23" s="224"/>
      <c r="BD23" s="202"/>
      <c r="BE23" s="202"/>
      <c r="BF23" s="226"/>
      <c r="BK23" s="230"/>
    </row>
    <row r="24" spans="1:97" ht="30" customHeight="1">
      <c r="F24" s="535" t="s">
        <v>230</v>
      </c>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6"/>
      <c r="AJ24" s="537"/>
      <c r="AK24" s="538"/>
      <c r="AL24" s="539"/>
      <c r="AM24" s="539"/>
      <c r="AN24" s="539"/>
      <c r="AO24" s="540"/>
      <c r="BB24" s="202"/>
      <c r="BC24" s="202"/>
      <c r="BD24" s="202"/>
      <c r="BE24" s="202"/>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31"/>
      <c r="CL24" s="231"/>
      <c r="CM24" s="231"/>
      <c r="CN24" s="231"/>
      <c r="CO24" s="231"/>
      <c r="CP24" s="231"/>
      <c r="CQ24" s="231"/>
      <c r="CR24" s="231"/>
      <c r="CS24" s="231"/>
    </row>
    <row r="25" spans="1:97" ht="30" customHeight="1">
      <c r="F25" s="546"/>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c r="AK25" s="538"/>
      <c r="AL25" s="539"/>
      <c r="AM25" s="539"/>
      <c r="AN25" s="539"/>
      <c r="AO25" s="540"/>
      <c r="BF25" s="226"/>
      <c r="BK25" s="230"/>
    </row>
    <row r="26" spans="1:97" ht="30" customHeight="1">
      <c r="F26" s="546"/>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8"/>
      <c r="AK26" s="538"/>
      <c r="AL26" s="539"/>
      <c r="AM26" s="539"/>
      <c r="AN26" s="539"/>
      <c r="AO26" s="540"/>
      <c r="BF26" s="226"/>
      <c r="BK26" s="230"/>
    </row>
    <row r="27" spans="1:97" ht="30" customHeight="1">
      <c r="F27" s="546"/>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8"/>
      <c r="AK27" s="538"/>
      <c r="AL27" s="539"/>
      <c r="AM27" s="539"/>
      <c r="AN27" s="539"/>
      <c r="AO27" s="540"/>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23"/>
      <c r="BV27" s="223"/>
      <c r="BW27" s="223"/>
      <c r="BX27" s="223"/>
      <c r="BY27" s="223"/>
      <c r="BZ27" s="223"/>
      <c r="CA27" s="223"/>
      <c r="CB27" s="223"/>
      <c r="CC27" s="223"/>
      <c r="CD27" s="223"/>
      <c r="CE27" s="223"/>
      <c r="CF27" s="223"/>
      <c r="CG27" s="223"/>
      <c r="CH27" s="223"/>
      <c r="CI27" s="223"/>
      <c r="CJ27" s="223"/>
      <c r="CK27" s="231"/>
      <c r="CL27" s="231"/>
      <c r="CM27" s="231"/>
      <c r="CN27" s="231"/>
      <c r="CO27" s="231"/>
      <c r="CP27" s="231"/>
      <c r="CQ27" s="231"/>
      <c r="CR27" s="231"/>
      <c r="CS27" s="231"/>
    </row>
    <row r="28" spans="1:97" ht="18" customHeight="1">
      <c r="A28" s="181"/>
      <c r="B28" s="181"/>
    </row>
    <row r="29" spans="1:97" ht="63.6" customHeight="1">
      <c r="A29" s="181"/>
      <c r="B29" s="181"/>
      <c r="C29" s="235"/>
      <c r="D29" s="519" t="s">
        <v>231</v>
      </c>
      <c r="E29" s="519"/>
      <c r="F29" s="519"/>
      <c r="G29" s="519"/>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235"/>
    </row>
    <row r="30" spans="1:97" ht="18" customHeight="1">
      <c r="A30" s="181"/>
      <c r="B30" s="181"/>
      <c r="C30" s="236"/>
      <c r="D30" s="236"/>
      <c r="E30" s="236"/>
      <c r="F30" s="235"/>
      <c r="G30" s="235"/>
      <c r="H30" s="235"/>
      <c r="I30" s="235"/>
      <c r="J30" s="235"/>
      <c r="K30" s="235"/>
      <c r="L30" s="235"/>
      <c r="AP30" s="236"/>
      <c r="AQ30" s="236"/>
      <c r="AR30" s="236"/>
      <c r="AS30" s="236"/>
      <c r="AT30" s="236"/>
      <c r="AU30" s="236"/>
      <c r="AV30" s="236"/>
    </row>
    <row r="31" spans="1:97" ht="63.6" customHeight="1">
      <c r="A31" s="181"/>
      <c r="B31" s="181"/>
      <c r="C31" s="236"/>
      <c r="D31" s="545" t="s">
        <v>232</v>
      </c>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235"/>
    </row>
    <row r="32" spans="1:97" ht="18" customHeight="1">
      <c r="A32" s="181"/>
      <c r="B32" s="181"/>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row>
    <row r="33" spans="1:58" ht="18" customHeight="1">
      <c r="A33" s="181"/>
      <c r="B33" s="181"/>
      <c r="C33" s="236"/>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5"/>
      <c r="AM33" s="235"/>
      <c r="AN33" s="235"/>
      <c r="AO33" s="235"/>
      <c r="AP33" s="235"/>
      <c r="AQ33" s="234" t="s">
        <v>233</v>
      </c>
      <c r="AR33" s="235"/>
      <c r="AS33" s="235"/>
      <c r="AT33" s="235"/>
      <c r="AU33" s="235"/>
      <c r="AV33" s="235"/>
    </row>
    <row r="34" spans="1:58" ht="18" customHeight="1">
      <c r="A34" s="181"/>
      <c r="B34" s="181"/>
      <c r="AQ34" s="234"/>
      <c r="AR34" s="235"/>
      <c r="AS34" s="235"/>
      <c r="AT34" s="235"/>
    </row>
    <row r="35" spans="1:58" ht="18" customHeight="1">
      <c r="A35" s="181"/>
      <c r="B35" s="181"/>
      <c r="AQ35" s="234"/>
    </row>
    <row r="36" spans="1:58" ht="18" customHeight="1">
      <c r="BF36" s="226"/>
    </row>
    <row r="37" spans="1:58" ht="18" customHeight="1">
      <c r="BF37" s="226"/>
    </row>
    <row r="38" spans="1:58" ht="18" customHeight="1">
      <c r="BF38" s="226"/>
    </row>
    <row r="39" spans="1:58" ht="18" customHeight="1"/>
    <row r="40" spans="1:58" ht="18" customHeight="1"/>
    <row r="41" spans="1:58" ht="18" customHeight="1"/>
    <row r="42" spans="1:58" ht="18" customHeight="1"/>
    <row r="43" spans="1:58" ht="18" customHeight="1"/>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sheetData>
  <sheetProtection algorithmName="SHA-512" hashValue="KomhzwaONOak746QLYfAaDw+1448mbmjoGliSc+bCvNZGEtU0UE6i1QaHSI/Ay9N3ndrB1pqkr0H1c6mR4mGrA==" saltValue="lG11atZzRJQZCUfs9FYsiQ==" spinCount="100000" sheet="1" objects="1" scenarios="1"/>
  <mergeCells count="27">
    <mergeCell ref="D29:AU29"/>
    <mergeCell ref="D31:AU31"/>
    <mergeCell ref="F25:AJ25"/>
    <mergeCell ref="AK25:AO25"/>
    <mergeCell ref="F26:AJ26"/>
    <mergeCell ref="AK26:AO26"/>
    <mergeCell ref="F27:AJ27"/>
    <mergeCell ref="AK27:AO27"/>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A4:AX6"/>
    <mergeCell ref="AL1:AO1"/>
    <mergeCell ref="AP1:AX1"/>
    <mergeCell ref="AL2:AX2"/>
    <mergeCell ref="AZ2:CB3"/>
    <mergeCell ref="AR3:AT3"/>
  </mergeCells>
  <phoneticPr fontId="10"/>
  <dataValidations count="1">
    <dataValidation type="list" allowBlank="1" showInputMessage="1" showErrorMessage="1" sqref="WWD983043:WWG983043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39:Y65539 JR65539:JU65539 TN65539:TQ65539 ADJ65539:ADM65539 ANF65539:ANI65539 AXB65539:AXE65539 BGX65539:BHA65539 BQT65539:BQW65539 CAP65539:CAS65539 CKL65539:CKO65539 CUH65539:CUK65539 DED65539:DEG65539 DNZ65539:DOC65539 DXV65539:DXY65539 EHR65539:EHU65539 ERN65539:ERQ65539 FBJ65539:FBM65539 FLF65539:FLI65539 FVB65539:FVE65539 GEX65539:GFA65539 GOT65539:GOW65539 GYP65539:GYS65539 HIL65539:HIO65539 HSH65539:HSK65539 ICD65539:ICG65539 ILZ65539:IMC65539 IVV65539:IVY65539 JFR65539:JFU65539 JPN65539:JPQ65539 JZJ65539:JZM65539 KJF65539:KJI65539 KTB65539:KTE65539 LCX65539:LDA65539 LMT65539:LMW65539 LWP65539:LWS65539 MGL65539:MGO65539 MQH65539:MQK65539 NAD65539:NAG65539 NJZ65539:NKC65539 NTV65539:NTY65539 ODR65539:ODU65539 ONN65539:ONQ65539 OXJ65539:OXM65539 PHF65539:PHI65539 PRB65539:PRE65539 QAX65539:QBA65539 QKT65539:QKW65539 QUP65539:QUS65539 REL65539:REO65539 ROH65539:ROK65539 RYD65539:RYG65539 SHZ65539:SIC65539 SRV65539:SRY65539 TBR65539:TBU65539 TLN65539:TLQ65539 TVJ65539:TVM65539 UFF65539:UFI65539 UPB65539:UPE65539 UYX65539:UZA65539 VIT65539:VIW65539 VSP65539:VSS65539 WCL65539:WCO65539 WMH65539:WMK65539 WWD65539:WWG65539 V131075:Y131075 JR131075:JU131075 TN131075:TQ131075 ADJ131075:ADM131075 ANF131075:ANI131075 AXB131075:AXE131075 BGX131075:BHA131075 BQT131075:BQW131075 CAP131075:CAS131075 CKL131075:CKO131075 CUH131075:CUK131075 DED131075:DEG131075 DNZ131075:DOC131075 DXV131075:DXY131075 EHR131075:EHU131075 ERN131075:ERQ131075 FBJ131075:FBM131075 FLF131075:FLI131075 FVB131075:FVE131075 GEX131075:GFA131075 GOT131075:GOW131075 GYP131075:GYS131075 HIL131075:HIO131075 HSH131075:HSK131075 ICD131075:ICG131075 ILZ131075:IMC131075 IVV131075:IVY131075 JFR131075:JFU131075 JPN131075:JPQ131075 JZJ131075:JZM131075 KJF131075:KJI131075 KTB131075:KTE131075 LCX131075:LDA131075 LMT131075:LMW131075 LWP131075:LWS131075 MGL131075:MGO131075 MQH131075:MQK131075 NAD131075:NAG131075 NJZ131075:NKC131075 NTV131075:NTY131075 ODR131075:ODU131075 ONN131075:ONQ131075 OXJ131075:OXM131075 PHF131075:PHI131075 PRB131075:PRE131075 QAX131075:QBA131075 QKT131075:QKW131075 QUP131075:QUS131075 REL131075:REO131075 ROH131075:ROK131075 RYD131075:RYG131075 SHZ131075:SIC131075 SRV131075:SRY131075 TBR131075:TBU131075 TLN131075:TLQ131075 TVJ131075:TVM131075 UFF131075:UFI131075 UPB131075:UPE131075 UYX131075:UZA131075 VIT131075:VIW131075 VSP131075:VSS131075 WCL131075:WCO131075 WMH131075:WMK131075 WWD131075:WWG131075 V196611:Y196611 JR196611:JU196611 TN196611:TQ196611 ADJ196611:ADM196611 ANF196611:ANI196611 AXB196611:AXE196611 BGX196611:BHA196611 BQT196611:BQW196611 CAP196611:CAS196611 CKL196611:CKO196611 CUH196611:CUK196611 DED196611:DEG196611 DNZ196611:DOC196611 DXV196611:DXY196611 EHR196611:EHU196611 ERN196611:ERQ196611 FBJ196611:FBM196611 FLF196611:FLI196611 FVB196611:FVE196611 GEX196611:GFA196611 GOT196611:GOW196611 GYP196611:GYS196611 HIL196611:HIO196611 HSH196611:HSK196611 ICD196611:ICG196611 ILZ196611:IMC196611 IVV196611:IVY196611 JFR196611:JFU196611 JPN196611:JPQ196611 JZJ196611:JZM196611 KJF196611:KJI196611 KTB196611:KTE196611 LCX196611:LDA196611 LMT196611:LMW196611 LWP196611:LWS196611 MGL196611:MGO196611 MQH196611:MQK196611 NAD196611:NAG196611 NJZ196611:NKC196611 NTV196611:NTY196611 ODR196611:ODU196611 ONN196611:ONQ196611 OXJ196611:OXM196611 PHF196611:PHI196611 PRB196611:PRE196611 QAX196611:QBA196611 QKT196611:QKW196611 QUP196611:QUS196611 REL196611:REO196611 ROH196611:ROK196611 RYD196611:RYG196611 SHZ196611:SIC196611 SRV196611:SRY196611 TBR196611:TBU196611 TLN196611:TLQ196611 TVJ196611:TVM196611 UFF196611:UFI196611 UPB196611:UPE196611 UYX196611:UZA196611 VIT196611:VIW196611 VSP196611:VSS196611 WCL196611:WCO196611 WMH196611:WMK196611 WWD196611:WWG196611 V262147:Y262147 JR262147:JU262147 TN262147:TQ262147 ADJ262147:ADM262147 ANF262147:ANI262147 AXB262147:AXE262147 BGX262147:BHA262147 BQT262147:BQW262147 CAP262147:CAS262147 CKL262147:CKO262147 CUH262147:CUK262147 DED262147:DEG262147 DNZ262147:DOC262147 DXV262147:DXY262147 EHR262147:EHU262147 ERN262147:ERQ262147 FBJ262147:FBM262147 FLF262147:FLI262147 FVB262147:FVE262147 GEX262147:GFA262147 GOT262147:GOW262147 GYP262147:GYS262147 HIL262147:HIO262147 HSH262147:HSK262147 ICD262147:ICG262147 ILZ262147:IMC262147 IVV262147:IVY262147 JFR262147:JFU262147 JPN262147:JPQ262147 JZJ262147:JZM262147 KJF262147:KJI262147 KTB262147:KTE262147 LCX262147:LDA262147 LMT262147:LMW262147 LWP262147:LWS262147 MGL262147:MGO262147 MQH262147:MQK262147 NAD262147:NAG262147 NJZ262147:NKC262147 NTV262147:NTY262147 ODR262147:ODU262147 ONN262147:ONQ262147 OXJ262147:OXM262147 PHF262147:PHI262147 PRB262147:PRE262147 QAX262147:QBA262147 QKT262147:QKW262147 QUP262147:QUS262147 REL262147:REO262147 ROH262147:ROK262147 RYD262147:RYG262147 SHZ262147:SIC262147 SRV262147:SRY262147 TBR262147:TBU262147 TLN262147:TLQ262147 TVJ262147:TVM262147 UFF262147:UFI262147 UPB262147:UPE262147 UYX262147:UZA262147 VIT262147:VIW262147 VSP262147:VSS262147 WCL262147:WCO262147 WMH262147:WMK262147 WWD262147:WWG262147 V327683:Y327683 JR327683:JU327683 TN327683:TQ327683 ADJ327683:ADM327683 ANF327683:ANI327683 AXB327683:AXE327683 BGX327683:BHA327683 BQT327683:BQW327683 CAP327683:CAS327683 CKL327683:CKO327683 CUH327683:CUK327683 DED327683:DEG327683 DNZ327683:DOC327683 DXV327683:DXY327683 EHR327683:EHU327683 ERN327683:ERQ327683 FBJ327683:FBM327683 FLF327683:FLI327683 FVB327683:FVE327683 GEX327683:GFA327683 GOT327683:GOW327683 GYP327683:GYS327683 HIL327683:HIO327683 HSH327683:HSK327683 ICD327683:ICG327683 ILZ327683:IMC327683 IVV327683:IVY327683 JFR327683:JFU327683 JPN327683:JPQ327683 JZJ327683:JZM327683 KJF327683:KJI327683 KTB327683:KTE327683 LCX327683:LDA327683 LMT327683:LMW327683 LWP327683:LWS327683 MGL327683:MGO327683 MQH327683:MQK327683 NAD327683:NAG327683 NJZ327683:NKC327683 NTV327683:NTY327683 ODR327683:ODU327683 ONN327683:ONQ327683 OXJ327683:OXM327683 PHF327683:PHI327683 PRB327683:PRE327683 QAX327683:QBA327683 QKT327683:QKW327683 QUP327683:QUS327683 REL327683:REO327683 ROH327683:ROK327683 RYD327683:RYG327683 SHZ327683:SIC327683 SRV327683:SRY327683 TBR327683:TBU327683 TLN327683:TLQ327683 TVJ327683:TVM327683 UFF327683:UFI327683 UPB327683:UPE327683 UYX327683:UZA327683 VIT327683:VIW327683 VSP327683:VSS327683 WCL327683:WCO327683 WMH327683:WMK327683 WWD327683:WWG327683 V393219:Y393219 JR393219:JU393219 TN393219:TQ393219 ADJ393219:ADM393219 ANF393219:ANI393219 AXB393219:AXE393219 BGX393219:BHA393219 BQT393219:BQW393219 CAP393219:CAS393219 CKL393219:CKO393219 CUH393219:CUK393219 DED393219:DEG393219 DNZ393219:DOC393219 DXV393219:DXY393219 EHR393219:EHU393219 ERN393219:ERQ393219 FBJ393219:FBM393219 FLF393219:FLI393219 FVB393219:FVE393219 GEX393219:GFA393219 GOT393219:GOW393219 GYP393219:GYS393219 HIL393219:HIO393219 HSH393219:HSK393219 ICD393219:ICG393219 ILZ393219:IMC393219 IVV393219:IVY393219 JFR393219:JFU393219 JPN393219:JPQ393219 JZJ393219:JZM393219 KJF393219:KJI393219 KTB393219:KTE393219 LCX393219:LDA393219 LMT393219:LMW393219 LWP393219:LWS393219 MGL393219:MGO393219 MQH393219:MQK393219 NAD393219:NAG393219 NJZ393219:NKC393219 NTV393219:NTY393219 ODR393219:ODU393219 ONN393219:ONQ393219 OXJ393219:OXM393219 PHF393219:PHI393219 PRB393219:PRE393219 QAX393219:QBA393219 QKT393219:QKW393219 QUP393219:QUS393219 REL393219:REO393219 ROH393219:ROK393219 RYD393219:RYG393219 SHZ393219:SIC393219 SRV393219:SRY393219 TBR393219:TBU393219 TLN393219:TLQ393219 TVJ393219:TVM393219 UFF393219:UFI393219 UPB393219:UPE393219 UYX393219:UZA393219 VIT393219:VIW393219 VSP393219:VSS393219 WCL393219:WCO393219 WMH393219:WMK393219 WWD393219:WWG393219 V458755:Y458755 JR458755:JU458755 TN458755:TQ458755 ADJ458755:ADM458755 ANF458755:ANI458755 AXB458755:AXE458755 BGX458755:BHA458755 BQT458755:BQW458755 CAP458755:CAS458755 CKL458755:CKO458755 CUH458755:CUK458755 DED458755:DEG458755 DNZ458755:DOC458755 DXV458755:DXY458755 EHR458755:EHU458755 ERN458755:ERQ458755 FBJ458755:FBM458755 FLF458755:FLI458755 FVB458755:FVE458755 GEX458755:GFA458755 GOT458755:GOW458755 GYP458755:GYS458755 HIL458755:HIO458755 HSH458755:HSK458755 ICD458755:ICG458755 ILZ458755:IMC458755 IVV458755:IVY458755 JFR458755:JFU458755 JPN458755:JPQ458755 JZJ458755:JZM458755 KJF458755:KJI458755 KTB458755:KTE458755 LCX458755:LDA458755 LMT458755:LMW458755 LWP458755:LWS458755 MGL458755:MGO458755 MQH458755:MQK458755 NAD458755:NAG458755 NJZ458755:NKC458755 NTV458755:NTY458755 ODR458755:ODU458755 ONN458755:ONQ458755 OXJ458755:OXM458755 PHF458755:PHI458755 PRB458755:PRE458755 QAX458755:QBA458755 QKT458755:QKW458755 QUP458755:QUS458755 REL458755:REO458755 ROH458755:ROK458755 RYD458755:RYG458755 SHZ458755:SIC458755 SRV458755:SRY458755 TBR458755:TBU458755 TLN458755:TLQ458755 TVJ458755:TVM458755 UFF458755:UFI458755 UPB458755:UPE458755 UYX458755:UZA458755 VIT458755:VIW458755 VSP458755:VSS458755 WCL458755:WCO458755 WMH458755:WMK458755 WWD458755:WWG458755 V524291:Y524291 JR524291:JU524291 TN524291:TQ524291 ADJ524291:ADM524291 ANF524291:ANI524291 AXB524291:AXE524291 BGX524291:BHA524291 BQT524291:BQW524291 CAP524291:CAS524291 CKL524291:CKO524291 CUH524291:CUK524291 DED524291:DEG524291 DNZ524291:DOC524291 DXV524291:DXY524291 EHR524291:EHU524291 ERN524291:ERQ524291 FBJ524291:FBM524291 FLF524291:FLI524291 FVB524291:FVE524291 GEX524291:GFA524291 GOT524291:GOW524291 GYP524291:GYS524291 HIL524291:HIO524291 HSH524291:HSK524291 ICD524291:ICG524291 ILZ524291:IMC524291 IVV524291:IVY524291 JFR524291:JFU524291 JPN524291:JPQ524291 JZJ524291:JZM524291 KJF524291:KJI524291 KTB524291:KTE524291 LCX524291:LDA524291 LMT524291:LMW524291 LWP524291:LWS524291 MGL524291:MGO524291 MQH524291:MQK524291 NAD524291:NAG524291 NJZ524291:NKC524291 NTV524291:NTY524291 ODR524291:ODU524291 ONN524291:ONQ524291 OXJ524291:OXM524291 PHF524291:PHI524291 PRB524291:PRE524291 QAX524291:QBA524291 QKT524291:QKW524291 QUP524291:QUS524291 REL524291:REO524291 ROH524291:ROK524291 RYD524291:RYG524291 SHZ524291:SIC524291 SRV524291:SRY524291 TBR524291:TBU524291 TLN524291:TLQ524291 TVJ524291:TVM524291 UFF524291:UFI524291 UPB524291:UPE524291 UYX524291:UZA524291 VIT524291:VIW524291 VSP524291:VSS524291 WCL524291:WCO524291 WMH524291:WMK524291 WWD524291:WWG524291 V589827:Y589827 JR589827:JU589827 TN589827:TQ589827 ADJ589827:ADM589827 ANF589827:ANI589827 AXB589827:AXE589827 BGX589827:BHA589827 BQT589827:BQW589827 CAP589827:CAS589827 CKL589827:CKO589827 CUH589827:CUK589827 DED589827:DEG589827 DNZ589827:DOC589827 DXV589827:DXY589827 EHR589827:EHU589827 ERN589827:ERQ589827 FBJ589827:FBM589827 FLF589827:FLI589827 FVB589827:FVE589827 GEX589827:GFA589827 GOT589827:GOW589827 GYP589827:GYS589827 HIL589827:HIO589827 HSH589827:HSK589827 ICD589827:ICG589827 ILZ589827:IMC589827 IVV589827:IVY589827 JFR589827:JFU589827 JPN589827:JPQ589827 JZJ589827:JZM589827 KJF589827:KJI589827 KTB589827:KTE589827 LCX589827:LDA589827 LMT589827:LMW589827 LWP589827:LWS589827 MGL589827:MGO589827 MQH589827:MQK589827 NAD589827:NAG589827 NJZ589827:NKC589827 NTV589827:NTY589827 ODR589827:ODU589827 ONN589827:ONQ589827 OXJ589827:OXM589827 PHF589827:PHI589827 PRB589827:PRE589827 QAX589827:QBA589827 QKT589827:QKW589827 QUP589827:QUS589827 REL589827:REO589827 ROH589827:ROK589827 RYD589827:RYG589827 SHZ589827:SIC589827 SRV589827:SRY589827 TBR589827:TBU589827 TLN589827:TLQ589827 TVJ589827:TVM589827 UFF589827:UFI589827 UPB589827:UPE589827 UYX589827:UZA589827 VIT589827:VIW589827 VSP589827:VSS589827 WCL589827:WCO589827 WMH589827:WMK589827 WWD589827:WWG589827 V655363:Y655363 JR655363:JU655363 TN655363:TQ655363 ADJ655363:ADM655363 ANF655363:ANI655363 AXB655363:AXE655363 BGX655363:BHA655363 BQT655363:BQW655363 CAP655363:CAS655363 CKL655363:CKO655363 CUH655363:CUK655363 DED655363:DEG655363 DNZ655363:DOC655363 DXV655363:DXY655363 EHR655363:EHU655363 ERN655363:ERQ655363 FBJ655363:FBM655363 FLF655363:FLI655363 FVB655363:FVE655363 GEX655363:GFA655363 GOT655363:GOW655363 GYP655363:GYS655363 HIL655363:HIO655363 HSH655363:HSK655363 ICD655363:ICG655363 ILZ655363:IMC655363 IVV655363:IVY655363 JFR655363:JFU655363 JPN655363:JPQ655363 JZJ655363:JZM655363 KJF655363:KJI655363 KTB655363:KTE655363 LCX655363:LDA655363 LMT655363:LMW655363 LWP655363:LWS655363 MGL655363:MGO655363 MQH655363:MQK655363 NAD655363:NAG655363 NJZ655363:NKC655363 NTV655363:NTY655363 ODR655363:ODU655363 ONN655363:ONQ655363 OXJ655363:OXM655363 PHF655363:PHI655363 PRB655363:PRE655363 QAX655363:QBA655363 QKT655363:QKW655363 QUP655363:QUS655363 REL655363:REO655363 ROH655363:ROK655363 RYD655363:RYG655363 SHZ655363:SIC655363 SRV655363:SRY655363 TBR655363:TBU655363 TLN655363:TLQ655363 TVJ655363:TVM655363 UFF655363:UFI655363 UPB655363:UPE655363 UYX655363:UZA655363 VIT655363:VIW655363 VSP655363:VSS655363 WCL655363:WCO655363 WMH655363:WMK655363 WWD655363:WWG655363 V720899:Y720899 JR720899:JU720899 TN720899:TQ720899 ADJ720899:ADM720899 ANF720899:ANI720899 AXB720899:AXE720899 BGX720899:BHA720899 BQT720899:BQW720899 CAP720899:CAS720899 CKL720899:CKO720899 CUH720899:CUK720899 DED720899:DEG720899 DNZ720899:DOC720899 DXV720899:DXY720899 EHR720899:EHU720899 ERN720899:ERQ720899 FBJ720899:FBM720899 FLF720899:FLI720899 FVB720899:FVE720899 GEX720899:GFA720899 GOT720899:GOW720899 GYP720899:GYS720899 HIL720899:HIO720899 HSH720899:HSK720899 ICD720899:ICG720899 ILZ720899:IMC720899 IVV720899:IVY720899 JFR720899:JFU720899 JPN720899:JPQ720899 JZJ720899:JZM720899 KJF720899:KJI720899 KTB720899:KTE720899 LCX720899:LDA720899 LMT720899:LMW720899 LWP720899:LWS720899 MGL720899:MGO720899 MQH720899:MQK720899 NAD720899:NAG720899 NJZ720899:NKC720899 NTV720899:NTY720899 ODR720899:ODU720899 ONN720899:ONQ720899 OXJ720899:OXM720899 PHF720899:PHI720899 PRB720899:PRE720899 QAX720899:QBA720899 QKT720899:QKW720899 QUP720899:QUS720899 REL720899:REO720899 ROH720899:ROK720899 RYD720899:RYG720899 SHZ720899:SIC720899 SRV720899:SRY720899 TBR720899:TBU720899 TLN720899:TLQ720899 TVJ720899:TVM720899 UFF720899:UFI720899 UPB720899:UPE720899 UYX720899:UZA720899 VIT720899:VIW720899 VSP720899:VSS720899 WCL720899:WCO720899 WMH720899:WMK720899 WWD720899:WWG720899 V786435:Y786435 JR786435:JU786435 TN786435:TQ786435 ADJ786435:ADM786435 ANF786435:ANI786435 AXB786435:AXE786435 BGX786435:BHA786435 BQT786435:BQW786435 CAP786435:CAS786435 CKL786435:CKO786435 CUH786435:CUK786435 DED786435:DEG786435 DNZ786435:DOC786435 DXV786435:DXY786435 EHR786435:EHU786435 ERN786435:ERQ786435 FBJ786435:FBM786435 FLF786435:FLI786435 FVB786435:FVE786435 GEX786435:GFA786435 GOT786435:GOW786435 GYP786435:GYS786435 HIL786435:HIO786435 HSH786435:HSK786435 ICD786435:ICG786435 ILZ786435:IMC786435 IVV786435:IVY786435 JFR786435:JFU786435 JPN786435:JPQ786435 JZJ786435:JZM786435 KJF786435:KJI786435 KTB786435:KTE786435 LCX786435:LDA786435 LMT786435:LMW786435 LWP786435:LWS786435 MGL786435:MGO786435 MQH786435:MQK786435 NAD786435:NAG786435 NJZ786435:NKC786435 NTV786435:NTY786435 ODR786435:ODU786435 ONN786435:ONQ786435 OXJ786435:OXM786435 PHF786435:PHI786435 PRB786435:PRE786435 QAX786435:QBA786435 QKT786435:QKW786435 QUP786435:QUS786435 REL786435:REO786435 ROH786435:ROK786435 RYD786435:RYG786435 SHZ786435:SIC786435 SRV786435:SRY786435 TBR786435:TBU786435 TLN786435:TLQ786435 TVJ786435:TVM786435 UFF786435:UFI786435 UPB786435:UPE786435 UYX786435:UZA786435 VIT786435:VIW786435 VSP786435:VSS786435 WCL786435:WCO786435 WMH786435:WMK786435 WWD786435:WWG786435 V851971:Y851971 JR851971:JU851971 TN851971:TQ851971 ADJ851971:ADM851971 ANF851971:ANI851971 AXB851971:AXE851971 BGX851971:BHA851971 BQT851971:BQW851971 CAP851971:CAS851971 CKL851971:CKO851971 CUH851971:CUK851971 DED851971:DEG851971 DNZ851971:DOC851971 DXV851971:DXY851971 EHR851971:EHU851971 ERN851971:ERQ851971 FBJ851971:FBM851971 FLF851971:FLI851971 FVB851971:FVE851971 GEX851971:GFA851971 GOT851971:GOW851971 GYP851971:GYS851971 HIL851971:HIO851971 HSH851971:HSK851971 ICD851971:ICG851971 ILZ851971:IMC851971 IVV851971:IVY851971 JFR851971:JFU851971 JPN851971:JPQ851971 JZJ851971:JZM851971 KJF851971:KJI851971 KTB851971:KTE851971 LCX851971:LDA851971 LMT851971:LMW851971 LWP851971:LWS851971 MGL851971:MGO851971 MQH851971:MQK851971 NAD851971:NAG851971 NJZ851971:NKC851971 NTV851971:NTY851971 ODR851971:ODU851971 ONN851971:ONQ851971 OXJ851971:OXM851971 PHF851971:PHI851971 PRB851971:PRE851971 QAX851971:QBA851971 QKT851971:QKW851971 QUP851971:QUS851971 REL851971:REO851971 ROH851971:ROK851971 RYD851971:RYG851971 SHZ851971:SIC851971 SRV851971:SRY851971 TBR851971:TBU851971 TLN851971:TLQ851971 TVJ851971:TVM851971 UFF851971:UFI851971 UPB851971:UPE851971 UYX851971:UZA851971 VIT851971:VIW851971 VSP851971:VSS851971 WCL851971:WCO851971 WMH851971:WMK851971 WWD851971:WWG851971 V917507:Y917507 JR917507:JU917507 TN917507:TQ917507 ADJ917507:ADM917507 ANF917507:ANI917507 AXB917507:AXE917507 BGX917507:BHA917507 BQT917507:BQW917507 CAP917507:CAS917507 CKL917507:CKO917507 CUH917507:CUK917507 DED917507:DEG917507 DNZ917507:DOC917507 DXV917507:DXY917507 EHR917507:EHU917507 ERN917507:ERQ917507 FBJ917507:FBM917507 FLF917507:FLI917507 FVB917507:FVE917507 GEX917507:GFA917507 GOT917507:GOW917507 GYP917507:GYS917507 HIL917507:HIO917507 HSH917507:HSK917507 ICD917507:ICG917507 ILZ917507:IMC917507 IVV917507:IVY917507 JFR917507:JFU917507 JPN917507:JPQ917507 JZJ917507:JZM917507 KJF917507:KJI917507 KTB917507:KTE917507 LCX917507:LDA917507 LMT917507:LMW917507 LWP917507:LWS917507 MGL917507:MGO917507 MQH917507:MQK917507 NAD917507:NAG917507 NJZ917507:NKC917507 NTV917507:NTY917507 ODR917507:ODU917507 ONN917507:ONQ917507 OXJ917507:OXM917507 PHF917507:PHI917507 PRB917507:PRE917507 QAX917507:QBA917507 QKT917507:QKW917507 QUP917507:QUS917507 REL917507:REO917507 ROH917507:ROK917507 RYD917507:RYG917507 SHZ917507:SIC917507 SRV917507:SRY917507 TBR917507:TBU917507 TLN917507:TLQ917507 TVJ917507:TVM917507 UFF917507:UFI917507 UPB917507:UPE917507 UYX917507:UZA917507 VIT917507:VIW917507 VSP917507:VSS917507 WCL917507:WCO917507 WMH917507:WMK917507 WWD917507:WWG917507 V983043:Y983043 JR983043:JU983043 TN983043:TQ983043 ADJ983043:ADM983043 ANF983043:ANI983043 AXB983043:AXE983043 BGX983043:BHA983043 BQT983043:BQW983043 CAP983043:CAS983043 CKL983043:CKO983043 CUH983043:CUK983043 DED983043:DEG983043 DNZ983043:DOC983043 DXV983043:DXY983043 EHR983043:EHU983043 ERN983043:ERQ983043 FBJ983043:FBM983043 FLF983043:FLI983043 FVB983043:FVE983043 GEX983043:GFA983043 GOT983043:GOW983043 GYP983043:GYS983043 HIL983043:HIO983043 HSH983043:HSK983043 ICD983043:ICG983043 ILZ983043:IMC983043 IVV983043:IVY983043 JFR983043:JFU983043 JPN983043:JPQ983043 JZJ983043:JZM983043 KJF983043:KJI983043 KTB983043:KTE983043 LCX983043:LDA983043 LMT983043:LMW983043 LWP983043:LWS983043 MGL983043:MGO983043 MQH983043:MQK983043 NAD983043:NAG983043 NJZ983043:NKC983043 NTV983043:NTY983043 ODR983043:ODU983043 ONN983043:ONQ983043 OXJ983043:OXM983043 PHF983043:PHI983043 PRB983043:PRE983043 QAX983043:QBA983043 QKT983043:QKW983043 QUP983043:QUS983043 REL983043:REO983043 ROH983043:ROK983043 RYD983043:RYG983043 SHZ983043:SIC983043 SRV983043:SRY983043 TBR983043:TBU983043 TLN983043:TLQ983043 TVJ983043:TVM983043 UFF983043:UFI983043 UPB983043:UPE983043 UYX983043:UZA983043 VIT983043:VIW983043 VSP983043:VSS983043 WCL983043:WCO983043 WMH983043:WMK983043 Y10 V9:X10" xr:uid="{4A7A7E23-8EF3-46E4-A9B5-0A4C779B4FEA}">
      <formula1>"様,御中"</formula1>
    </dataValidation>
  </dataValidations>
  <printOptions horizontalCentered="1"/>
  <pageMargins left="0.7" right="0.7" top="0.75" bottom="0.75" header="0.3" footer="0.3"/>
  <pageSetup paperSize="9" scale="8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50A9-991C-4237-8911-92F51FF7E174}">
  <sheetPr>
    <pageSetUpPr fitToPage="1"/>
  </sheetPr>
  <dimension ref="A1:CS107"/>
  <sheetViews>
    <sheetView showGridLines="0" view="pageBreakPreview"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51" width="1.88671875" style="60" customWidth="1"/>
    <col min="52" max="52" width="100.7773437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31" t="s">
        <v>215</v>
      </c>
      <c r="AM1" s="531"/>
      <c r="AN1" s="531"/>
      <c r="AO1" s="531"/>
      <c r="AP1" s="532">
        <f>請求書!AP1</f>
        <v>0</v>
      </c>
      <c r="AQ1" s="533"/>
      <c r="AR1" s="533"/>
      <c r="AS1" s="533"/>
      <c r="AT1" s="533"/>
      <c r="AU1" s="533"/>
      <c r="AV1" s="533"/>
      <c r="AW1" s="533"/>
      <c r="AX1" s="533"/>
    </row>
    <row r="2" spans="1:97" ht="18" customHeight="1">
      <c r="AK2" s="228">
        <f ca="1">TODAY()</f>
        <v>46171</v>
      </c>
      <c r="AL2" s="534">
        <f ca="1">TODAY()</f>
        <v>46171</v>
      </c>
      <c r="AM2" s="534"/>
      <c r="AN2" s="534"/>
      <c r="AO2" s="534"/>
      <c r="AP2" s="534"/>
      <c r="AQ2" s="534"/>
      <c r="AR2" s="534"/>
      <c r="AS2" s="534"/>
      <c r="AT2" s="534"/>
      <c r="AU2" s="534"/>
      <c r="AV2" s="534"/>
      <c r="AW2" s="534"/>
      <c r="AX2" s="53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183"/>
      <c r="CD3" s="183"/>
      <c r="CE3" s="183"/>
      <c r="CF3" s="183"/>
      <c r="CG3" s="183"/>
      <c r="CH3" s="183"/>
      <c r="CI3" s="183"/>
      <c r="CJ3" s="183"/>
      <c r="CK3" s="184"/>
      <c r="CL3" s="184"/>
      <c r="CM3" s="184"/>
      <c r="CN3" s="185"/>
      <c r="CO3" s="185"/>
      <c r="CP3" s="185"/>
      <c r="CQ3" s="185"/>
      <c r="CR3" s="185"/>
      <c r="CS3" s="185"/>
    </row>
    <row r="4" spans="1:97" ht="6" customHeight="1">
      <c r="A4" s="530" t="s">
        <v>234</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549"/>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54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489" t="str">
        <f>計算書!K48</f>
        <v>0　</v>
      </c>
      <c r="D8" s="489"/>
      <c r="E8" s="489"/>
      <c r="F8" s="489"/>
      <c r="G8" s="489"/>
      <c r="H8" s="489"/>
      <c r="I8" s="489"/>
      <c r="J8" s="489"/>
      <c r="K8" s="489"/>
      <c r="L8" s="489"/>
      <c r="M8" s="489"/>
      <c r="N8" s="489"/>
      <c r="O8" s="489"/>
      <c r="P8" s="489"/>
      <c r="Q8" s="489"/>
      <c r="R8" s="489"/>
      <c r="S8" s="489"/>
      <c r="T8" s="489"/>
      <c r="U8" s="489"/>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【入金前】請求書送付案内!$V$9</f>
        <v>様</v>
      </c>
      <c r="W9" s="491"/>
      <c r="X9" s="491"/>
      <c r="Y9" s="191"/>
      <c r="Z9" s="191"/>
      <c r="AA9" s="181"/>
      <c r="AB9" s="181"/>
      <c r="AC9" s="181"/>
      <c r="AD9" s="181"/>
      <c r="AE9" s="181"/>
      <c r="AF9" s="181"/>
      <c r="AG9" s="181"/>
      <c r="AH9" s="181"/>
      <c r="AI9" s="181"/>
      <c r="AJ9" s="181"/>
      <c r="AK9" s="181"/>
      <c r="AL9" s="181"/>
      <c r="AM9" s="181"/>
      <c r="AN9" s="18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32"/>
      <c r="Z10" s="191"/>
      <c r="AA10" s="181"/>
      <c r="AB10" s="181"/>
      <c r="AC10" s="181"/>
      <c r="AD10" s="181"/>
      <c r="AE10" s="181"/>
      <c r="AF10" s="181"/>
      <c r="AG10" s="181"/>
      <c r="AH10" s="181"/>
      <c r="AI10" s="181"/>
      <c r="AJ10" s="181"/>
      <c r="AK10" s="181"/>
      <c r="AL10" s="181"/>
      <c r="AM10" s="181"/>
      <c r="AN10" s="18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64.8" customHeight="1">
      <c r="A18" s="181"/>
      <c r="B18" s="181"/>
      <c r="C18" s="542" t="s">
        <v>235</v>
      </c>
      <c r="D18" s="542"/>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row>
    <row r="19" spans="1:97" ht="18" customHeight="1">
      <c r="A19" s="181"/>
      <c r="B19" s="181"/>
      <c r="AQ19" s="234" t="s">
        <v>227</v>
      </c>
    </row>
    <row r="20" spans="1:97" ht="18" customHeight="1">
      <c r="A20" s="504" t="s">
        <v>196</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row>
    <row r="21" spans="1:97" ht="18" customHeight="1">
      <c r="A21" s="181"/>
      <c r="B21" s="181"/>
    </row>
    <row r="22" spans="1:97" ht="18.600000000000001" customHeight="1">
      <c r="F22" s="543" t="s">
        <v>236</v>
      </c>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4" t="s">
        <v>229</v>
      </c>
      <c r="AL22" s="544"/>
      <c r="AM22" s="544"/>
      <c r="AN22" s="544"/>
      <c r="AO22" s="544"/>
      <c r="BF22" s="226"/>
      <c r="BK22" s="230"/>
    </row>
    <row r="23" spans="1:97" ht="30" customHeight="1">
      <c r="F23" s="546" t="str">
        <f>IF(請求書!$C22="","",請求書!$C22)</f>
        <v xml:space="preserve">送 料   </v>
      </c>
      <c r="G23" s="547"/>
      <c r="H23" s="547"/>
      <c r="I23" s="547"/>
      <c r="J23" s="547"/>
      <c r="K23" s="547"/>
      <c r="L23" s="547"/>
      <c r="M23" s="547"/>
      <c r="N23" s="547"/>
      <c r="O23" s="547"/>
      <c r="P23" s="547"/>
      <c r="Q23" s="547"/>
      <c r="R23" s="547"/>
      <c r="S23" s="547"/>
      <c r="T23" s="547"/>
      <c r="U23" s="547"/>
      <c r="V23" s="547"/>
      <c r="W23" s="547"/>
      <c r="X23" s="547"/>
      <c r="Y23" s="547"/>
      <c r="Z23" s="547"/>
      <c r="AA23" s="547"/>
      <c r="AB23" s="547"/>
      <c r="AC23" s="547"/>
      <c r="AD23" s="547"/>
      <c r="AE23" s="547"/>
      <c r="AF23" s="547"/>
      <c r="AG23" s="547"/>
      <c r="AH23" s="547"/>
      <c r="AI23" s="547"/>
      <c r="AJ23" s="548"/>
      <c r="AK23" s="550">
        <f>IF(請求書!$AM22="","",IF(請求書!AH22="着払","着払",請求書!$AM22))</f>
        <v>1</v>
      </c>
      <c r="AL23" s="550"/>
      <c r="AM23" s="550"/>
      <c r="AN23" s="550"/>
      <c r="AO23" s="550"/>
      <c r="AZ23" s="238"/>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3"/>
      <c r="BZ23" s="223"/>
      <c r="CA23" s="223"/>
      <c r="CB23" s="223"/>
      <c r="CC23" s="223"/>
      <c r="CD23" s="223"/>
      <c r="CE23" s="223"/>
      <c r="CF23" s="223"/>
      <c r="CG23" s="223"/>
      <c r="CH23" s="223"/>
      <c r="CI23" s="223"/>
      <c r="CJ23" s="223"/>
      <c r="CK23" s="231"/>
      <c r="CL23" s="231"/>
      <c r="CM23" s="231"/>
      <c r="CN23" s="231"/>
      <c r="CO23" s="231"/>
      <c r="CP23" s="231"/>
      <c r="CQ23" s="231"/>
      <c r="CR23" s="231"/>
      <c r="CS23" s="231"/>
    </row>
    <row r="24" spans="1:97" ht="30" customHeight="1">
      <c r="F24" s="546" t="str">
        <f>IF(請求書!$C23="","",請求書!$C23)</f>
        <v/>
      </c>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8"/>
      <c r="AK24" s="550" t="str">
        <f>IF(請求書!$AM23="","",IF(請求書!AH23="着払","着払",請求書!$AM23))</f>
        <v/>
      </c>
      <c r="AL24" s="550"/>
      <c r="AM24" s="550"/>
      <c r="AN24" s="550"/>
      <c r="AO24" s="550"/>
      <c r="AZ24" s="239"/>
      <c r="BF24" s="226"/>
      <c r="BK24" s="230"/>
    </row>
    <row r="25" spans="1:97" ht="30" customHeight="1">
      <c r="F25" s="546" t="str">
        <f>IF(請求書!$C24="","",請求書!$C24)</f>
        <v/>
      </c>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c r="AK25" s="550" t="str">
        <f>IF(請求書!$AM24="","",IF(請求書!AH24="着払","着払",請求書!$AM24))</f>
        <v/>
      </c>
      <c r="AL25" s="550"/>
      <c r="AM25" s="550"/>
      <c r="AN25" s="550"/>
      <c r="AO25" s="550"/>
      <c r="AZ25" s="239"/>
      <c r="BF25" s="226"/>
      <c r="BK25" s="230"/>
    </row>
    <row r="26" spans="1:97" ht="30" customHeight="1">
      <c r="F26" s="546" t="str">
        <f>IF(請求書!$C25="","",請求書!$C25)</f>
        <v/>
      </c>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8"/>
      <c r="AK26" s="550" t="str">
        <f>IF(請求書!$AM25="","",IF(請求書!AH25="着払","着払",請求書!$AM25))</f>
        <v/>
      </c>
      <c r="AL26" s="550"/>
      <c r="AM26" s="550"/>
      <c r="AN26" s="550"/>
      <c r="AO26" s="550"/>
      <c r="AZ26" s="239"/>
      <c r="BF26" s="226"/>
      <c r="BK26" s="230"/>
    </row>
    <row r="27" spans="1:97" ht="30" customHeight="1">
      <c r="F27" s="546" t="str">
        <f>IF(請求書!$C26="","",請求書!$C26)</f>
        <v/>
      </c>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8"/>
      <c r="AK27" s="550" t="str">
        <f>IF(請求書!$AM26="","",IF(請求書!AH26="着払","着払",請求書!$AM26))</f>
        <v/>
      </c>
      <c r="AL27" s="550"/>
      <c r="AM27" s="550"/>
      <c r="AN27" s="550"/>
      <c r="AO27" s="550"/>
      <c r="AZ27" s="239"/>
      <c r="BF27" s="226"/>
      <c r="BK27" s="230"/>
    </row>
    <row r="28" spans="1:97" ht="30" customHeight="1">
      <c r="F28" s="546" t="str">
        <f>IF(請求書!$C27="","",請求書!$C27)</f>
        <v/>
      </c>
      <c r="G28" s="547"/>
      <c r="H28" s="547"/>
      <c r="I28" s="547"/>
      <c r="J28" s="547"/>
      <c r="K28" s="547"/>
      <c r="L28" s="547"/>
      <c r="M28" s="547"/>
      <c r="N28" s="547"/>
      <c r="O28" s="547"/>
      <c r="P28" s="547"/>
      <c r="Q28" s="547"/>
      <c r="R28" s="547"/>
      <c r="S28" s="547"/>
      <c r="T28" s="547"/>
      <c r="U28" s="547"/>
      <c r="V28" s="547"/>
      <c r="W28" s="547"/>
      <c r="X28" s="547"/>
      <c r="Y28" s="547"/>
      <c r="Z28" s="547"/>
      <c r="AA28" s="547"/>
      <c r="AB28" s="547"/>
      <c r="AC28" s="547"/>
      <c r="AD28" s="547"/>
      <c r="AE28" s="547"/>
      <c r="AF28" s="547"/>
      <c r="AG28" s="547"/>
      <c r="AH28" s="547"/>
      <c r="AI28" s="547"/>
      <c r="AJ28" s="548"/>
      <c r="AK28" s="550" t="str">
        <f>IF(請求書!$AM27="","",IF(請求書!AH27="着払","着払",請求書!$AM27))</f>
        <v/>
      </c>
      <c r="AL28" s="550"/>
      <c r="AM28" s="550"/>
      <c r="AN28" s="550"/>
      <c r="AO28" s="550"/>
      <c r="BF28" s="226"/>
      <c r="BK28" s="230"/>
    </row>
    <row r="29" spans="1:97" ht="30" customHeight="1">
      <c r="F29" s="546" t="str">
        <f>IF(請求書!$C28="","",請求書!$C28)</f>
        <v/>
      </c>
      <c r="G29" s="547"/>
      <c r="H29" s="547"/>
      <c r="I29" s="547"/>
      <c r="J29" s="547"/>
      <c r="K29" s="547"/>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48"/>
      <c r="AK29" s="550" t="str">
        <f>IF(請求書!$AM28="","",IF(請求書!AH28="着払","着払",請求書!$AM28))</f>
        <v/>
      </c>
      <c r="AL29" s="550"/>
      <c r="AM29" s="550"/>
      <c r="AN29" s="550"/>
      <c r="AO29" s="550"/>
      <c r="BF29" s="226"/>
      <c r="BK29" s="230"/>
    </row>
    <row r="30" spans="1:97" ht="30" customHeight="1">
      <c r="F30" s="546" t="str">
        <f>IF(請求書!$C29="","",請求書!$C29)</f>
        <v/>
      </c>
      <c r="G30" s="547"/>
      <c r="H30" s="547"/>
      <c r="I30" s="547"/>
      <c r="J30" s="547"/>
      <c r="K30" s="547"/>
      <c r="L30" s="547"/>
      <c r="M30" s="547"/>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8"/>
      <c r="AK30" s="550" t="str">
        <f>IF(請求書!$AM29="","",IF(請求書!AH29="着払","着払",請求書!$AM29))</f>
        <v/>
      </c>
      <c r="AL30" s="550"/>
      <c r="AM30" s="550"/>
      <c r="AN30" s="550"/>
      <c r="AO30" s="550"/>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31"/>
      <c r="CL30" s="231"/>
      <c r="CM30" s="231"/>
      <c r="CN30" s="231"/>
      <c r="CO30" s="231"/>
      <c r="CP30" s="231"/>
      <c r="CQ30" s="231"/>
      <c r="CR30" s="231"/>
      <c r="CS30" s="231"/>
    </row>
    <row r="31" spans="1:97" ht="30" customHeight="1">
      <c r="F31" s="546" t="str">
        <f>IF(請求書!$C30="","",請求書!$C30)</f>
        <v/>
      </c>
      <c r="G31" s="547"/>
      <c r="H31" s="547"/>
      <c r="I31" s="547"/>
      <c r="J31" s="547"/>
      <c r="K31" s="547"/>
      <c r="L31" s="547"/>
      <c r="M31" s="547"/>
      <c r="N31" s="547"/>
      <c r="O31" s="547"/>
      <c r="P31" s="547"/>
      <c r="Q31" s="547"/>
      <c r="R31" s="547"/>
      <c r="S31" s="547"/>
      <c r="T31" s="547"/>
      <c r="U31" s="547"/>
      <c r="V31" s="547"/>
      <c r="W31" s="547"/>
      <c r="X31" s="547"/>
      <c r="Y31" s="547"/>
      <c r="Z31" s="547"/>
      <c r="AA31" s="547"/>
      <c r="AB31" s="547"/>
      <c r="AC31" s="547"/>
      <c r="AD31" s="547"/>
      <c r="AE31" s="547"/>
      <c r="AF31" s="547"/>
      <c r="AG31" s="547"/>
      <c r="AH31" s="547"/>
      <c r="AI31" s="547"/>
      <c r="AJ31" s="548"/>
      <c r="AK31" s="550" t="str">
        <f>IF(請求書!$AM30="","",IF(請求書!AH30="着払","着払",請求書!$AM30))</f>
        <v/>
      </c>
      <c r="AL31" s="550"/>
      <c r="AM31" s="550"/>
      <c r="AN31" s="550"/>
      <c r="AO31" s="550"/>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3"/>
      <c r="CF31" s="223"/>
      <c r="CG31" s="223"/>
      <c r="CH31" s="223"/>
      <c r="CI31" s="223"/>
      <c r="CJ31" s="223"/>
      <c r="CK31" s="231"/>
      <c r="CL31" s="231"/>
      <c r="CM31" s="231"/>
      <c r="CN31" s="231"/>
      <c r="CO31" s="231"/>
      <c r="CP31" s="231"/>
      <c r="CQ31" s="231"/>
      <c r="CR31" s="231"/>
      <c r="CS31" s="231"/>
    </row>
    <row r="32" spans="1:97" ht="30" customHeight="1">
      <c r="F32" s="546" t="str">
        <f>IF(請求書!$C31="","",請求書!$C31)</f>
        <v/>
      </c>
      <c r="G32" s="547"/>
      <c r="H32" s="547"/>
      <c r="I32" s="547"/>
      <c r="J32" s="547"/>
      <c r="K32" s="547"/>
      <c r="L32" s="547"/>
      <c r="M32" s="547"/>
      <c r="N32" s="547"/>
      <c r="O32" s="547"/>
      <c r="P32" s="547"/>
      <c r="Q32" s="547"/>
      <c r="R32" s="547"/>
      <c r="S32" s="547"/>
      <c r="T32" s="547"/>
      <c r="U32" s="547"/>
      <c r="V32" s="547"/>
      <c r="W32" s="547"/>
      <c r="X32" s="547"/>
      <c r="Y32" s="547"/>
      <c r="Z32" s="547"/>
      <c r="AA32" s="547"/>
      <c r="AB32" s="547"/>
      <c r="AC32" s="547"/>
      <c r="AD32" s="547"/>
      <c r="AE32" s="547"/>
      <c r="AF32" s="547"/>
      <c r="AG32" s="547"/>
      <c r="AH32" s="547"/>
      <c r="AI32" s="547"/>
      <c r="AJ32" s="548"/>
      <c r="AK32" s="550" t="str">
        <f>IF(請求書!$AM31="","",IF(請求書!AH31="着払","着払",請求書!$AM31))</f>
        <v/>
      </c>
      <c r="AL32" s="550"/>
      <c r="AM32" s="550"/>
      <c r="AN32" s="550"/>
      <c r="AO32" s="550"/>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31"/>
      <c r="CL32" s="231"/>
      <c r="CM32" s="231"/>
      <c r="CN32" s="231"/>
      <c r="CO32" s="231"/>
      <c r="CP32" s="231"/>
      <c r="CQ32" s="231"/>
      <c r="CR32" s="231"/>
      <c r="CS32" s="231"/>
    </row>
    <row r="33" spans="1:58" ht="18" customHeight="1">
      <c r="A33" s="181"/>
      <c r="B33" s="181"/>
    </row>
    <row r="34" spans="1:58" ht="63.6" customHeight="1">
      <c r="A34" s="181"/>
      <c r="B34" s="181"/>
      <c r="C34" s="235"/>
      <c r="D34" s="519" t="s">
        <v>231</v>
      </c>
      <c r="E34" s="51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c r="AC34" s="519"/>
      <c r="AD34" s="519"/>
      <c r="AE34" s="519"/>
      <c r="AF34" s="519"/>
      <c r="AG34" s="519"/>
      <c r="AH34" s="519"/>
      <c r="AI34" s="519"/>
      <c r="AJ34" s="519"/>
      <c r="AK34" s="519"/>
      <c r="AL34" s="519"/>
      <c r="AM34" s="519"/>
      <c r="AN34" s="519"/>
      <c r="AO34" s="519"/>
      <c r="AP34" s="519"/>
      <c r="AQ34" s="519"/>
      <c r="AR34" s="519"/>
      <c r="AS34" s="519"/>
      <c r="AT34" s="519"/>
      <c r="AU34" s="519"/>
      <c r="AV34" s="235"/>
    </row>
    <row r="35" spans="1:58" ht="18" customHeight="1">
      <c r="A35" s="181"/>
      <c r="B35" s="181"/>
      <c r="C35" s="236"/>
      <c r="D35" s="236"/>
      <c r="E35" s="236"/>
      <c r="F35" s="235"/>
      <c r="G35" s="235"/>
      <c r="H35" s="235"/>
      <c r="I35" s="235"/>
      <c r="J35" s="235"/>
      <c r="K35" s="235"/>
      <c r="L35" s="235"/>
      <c r="AP35" s="236"/>
      <c r="AQ35" s="236"/>
      <c r="AR35" s="236"/>
      <c r="AS35" s="236"/>
      <c r="AT35" s="236"/>
      <c r="AU35" s="236"/>
      <c r="AV35" s="236"/>
    </row>
    <row r="36" spans="1:58" ht="63.6" customHeight="1">
      <c r="A36" s="181"/>
      <c r="B36" s="181"/>
      <c r="C36" s="236"/>
      <c r="D36" s="545" t="s">
        <v>232</v>
      </c>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235"/>
    </row>
    <row r="37" spans="1:58" ht="18" customHeight="1">
      <c r="A37" s="181"/>
      <c r="B37" s="181"/>
      <c r="AQ37" s="234"/>
    </row>
    <row r="38" spans="1:58" ht="18" customHeight="1">
      <c r="A38" s="181"/>
      <c r="B38" s="181"/>
      <c r="C38" s="236"/>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5"/>
      <c r="AO38" s="235"/>
      <c r="AP38" s="235"/>
      <c r="AQ38" s="234" t="s">
        <v>233</v>
      </c>
      <c r="AR38" s="235"/>
      <c r="AS38" s="235"/>
      <c r="AT38" s="235"/>
      <c r="AU38" s="235"/>
      <c r="AV38" s="235"/>
    </row>
    <row r="39" spans="1:58" ht="18" customHeight="1">
      <c r="A39" s="181"/>
      <c r="B39" s="181"/>
      <c r="AQ39" s="234"/>
      <c r="AR39" s="235"/>
      <c r="AS39" s="235"/>
      <c r="AT39" s="235"/>
    </row>
    <row r="40" spans="1:58" ht="18" customHeight="1">
      <c r="A40" s="181"/>
      <c r="B40" s="181"/>
      <c r="AQ40" s="234"/>
    </row>
    <row r="41" spans="1:58" ht="18" customHeight="1">
      <c r="BF41" s="226"/>
    </row>
    <row r="42" spans="1:58" ht="18" customHeight="1">
      <c r="BF42" s="226"/>
    </row>
    <row r="43" spans="1:58" ht="18" customHeight="1">
      <c r="BF43" s="226"/>
    </row>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sheetData>
  <sheetProtection algorithmName="SHA-512" hashValue="DHOcLQOLccmonqTJeAloH1M1doigB1WQ0fNUjfHFN3SxK+79ihwNuCA2Z2JWUlmPpMfSyy1p8qx9sdw7iqHb8A==" saltValue="RAcKMGm9cs6If4CkH5FQlQ==" spinCount="100000" sheet="1" objects="1" scenarios="1"/>
  <mergeCells count="38">
    <mergeCell ref="D36:AU36"/>
    <mergeCell ref="F28:AJ28"/>
    <mergeCell ref="AK28:AO28"/>
    <mergeCell ref="F29:AJ29"/>
    <mergeCell ref="AK29:AO29"/>
    <mergeCell ref="F30:AJ30"/>
    <mergeCell ref="AK30:AO30"/>
    <mergeCell ref="F31:AJ31"/>
    <mergeCell ref="AK31:AO31"/>
    <mergeCell ref="F32:AJ32"/>
    <mergeCell ref="AK32:AO32"/>
    <mergeCell ref="D34:AU34"/>
    <mergeCell ref="F25:AJ25"/>
    <mergeCell ref="AK25:AO25"/>
    <mergeCell ref="F26:AJ26"/>
    <mergeCell ref="AK26:AO26"/>
    <mergeCell ref="F27:AJ27"/>
    <mergeCell ref="AK27:AO27"/>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A4:AX6"/>
    <mergeCell ref="AZ5:AZ6"/>
    <mergeCell ref="AL1:AO1"/>
    <mergeCell ref="AP1:AX1"/>
    <mergeCell ref="AL2:AX2"/>
    <mergeCell ref="AZ2:CB3"/>
    <mergeCell ref="AR3:AT3"/>
  </mergeCells>
  <phoneticPr fontId="10"/>
  <dataValidations count="1">
    <dataValidation type="list" allowBlank="1" showInputMessage="1" showErrorMessage="1" sqref="WWD983048:WWG983048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Y10" xr:uid="{EFB564CD-551E-49A9-91AD-89C2C3DC32C3}">
      <formula1>"様,御中"</formula1>
    </dataValidation>
  </dataValidations>
  <printOptions horizontalCentered="1"/>
  <pageMargins left="0.7" right="0.7" top="0.75" bottom="0.75" header="0.3" footer="0.3"/>
  <pageSetup paperSize="9" scale="8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49798-5E47-43B0-9DE5-1EDFAB1C24FD}">
  <sheetPr>
    <pageSetUpPr fitToPage="1"/>
  </sheetPr>
  <dimension ref="A1:AR50"/>
  <sheetViews>
    <sheetView showGridLines="0" view="pageBreakPreview" topLeftCell="A10" zoomScale="85" zoomScaleNormal="100" zoomScaleSheetLayoutView="85" workbookViewId="0">
      <selection activeCell="H5" sqref="H5:K5"/>
    </sheetView>
  </sheetViews>
  <sheetFormatPr defaultColWidth="9.77734375" defaultRowHeight="13.2"/>
  <cols>
    <col min="1" max="1" width="11.44140625" style="240" customWidth="1"/>
    <col min="2" max="4" width="9.77734375" style="240" customWidth="1"/>
    <col min="5" max="6" width="7.21875" style="240" customWidth="1"/>
    <col min="7" max="7" width="9.77734375" style="240" customWidth="1"/>
    <col min="8" max="8" width="8.77734375" style="240" customWidth="1"/>
    <col min="9" max="9" width="12.21875" style="240" customWidth="1"/>
    <col min="10" max="10" width="12.33203125" style="240" customWidth="1"/>
    <col min="11" max="11" width="10.88671875" style="240" customWidth="1"/>
    <col min="12" max="12" width="3.6640625" style="240" customWidth="1"/>
    <col min="13" max="21" width="9.77734375" style="240"/>
    <col min="22" max="22" width="0" style="240" hidden="1" customWidth="1"/>
    <col min="23" max="16384" width="9.77734375" style="240"/>
  </cols>
  <sheetData>
    <row r="1" spans="1:44" ht="37.200000000000003" customHeight="1"/>
    <row r="2" spans="1:44" s="246" customFormat="1" ht="28.5" customHeight="1">
      <c r="A2" s="241"/>
      <c r="B2" s="241"/>
      <c r="C2" s="242"/>
      <c r="D2" s="242"/>
      <c r="E2" s="242"/>
      <c r="F2" s="242"/>
      <c r="G2" s="242"/>
      <c r="H2" s="242"/>
      <c r="I2" s="242"/>
      <c r="J2" s="243" t="s">
        <v>215</v>
      </c>
      <c r="K2" s="244">
        <f>請求書!AP1</f>
        <v>0</v>
      </c>
      <c r="L2" s="245"/>
      <c r="V2" s="246" t="s">
        <v>237</v>
      </c>
    </row>
    <row r="3" spans="1:44" s="246" customFormat="1" ht="26.4" customHeight="1">
      <c r="A3" s="241"/>
      <c r="B3" s="241"/>
      <c r="C3" s="242"/>
      <c r="D3" s="242"/>
      <c r="E3" s="242"/>
      <c r="F3" s="242"/>
      <c r="G3" s="242"/>
      <c r="H3" s="242"/>
      <c r="I3" s="243"/>
      <c r="J3" s="555">
        <f ca="1">TODAY()</f>
        <v>46171</v>
      </c>
      <c r="K3" s="555"/>
      <c r="L3" s="245"/>
      <c r="V3" s="246" t="s">
        <v>238</v>
      </c>
    </row>
    <row r="4" spans="1:44" ht="63" customHeight="1">
      <c r="A4" s="247"/>
      <c r="B4" s="247"/>
      <c r="C4" s="248"/>
      <c r="D4" s="556" t="s">
        <v>239</v>
      </c>
      <c r="E4" s="556"/>
      <c r="F4" s="556"/>
      <c r="G4" s="556"/>
      <c r="H4" s="556"/>
      <c r="I4" s="248"/>
      <c r="J4" s="247"/>
      <c r="K4" s="249"/>
      <c r="L4" s="249"/>
    </row>
    <row r="5" spans="1:44" ht="28.2" customHeight="1">
      <c r="A5" s="250"/>
      <c r="B5" s="251"/>
      <c r="C5" s="251"/>
      <c r="D5" s="251"/>
      <c r="E5" s="251"/>
      <c r="F5" s="252"/>
      <c r="G5" s="252"/>
      <c r="H5" s="252"/>
      <c r="I5" s="253"/>
      <c r="L5" s="249"/>
    </row>
    <row r="6" spans="1:44" ht="60.6" customHeight="1" thickBot="1">
      <c r="A6" s="250"/>
      <c r="B6" s="557" t="str">
        <f>計算書!K48</f>
        <v>0　</v>
      </c>
      <c r="C6" s="557"/>
      <c r="D6" s="557"/>
      <c r="E6" s="557"/>
      <c r="F6" s="254" t="str">
        <f>【入金前】請求書送付案内!$V$9</f>
        <v>様</v>
      </c>
      <c r="G6" s="252"/>
      <c r="H6" s="252"/>
      <c r="I6" s="253"/>
      <c r="J6" s="255"/>
      <c r="K6" s="255"/>
      <c r="L6" s="249"/>
      <c r="M6" s="554"/>
      <c r="N6" s="554"/>
      <c r="O6" s="554"/>
      <c r="P6" s="554"/>
      <c r="Q6" s="554"/>
      <c r="R6" s="554"/>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row>
    <row r="7" spans="1:44" ht="33.6" customHeight="1">
      <c r="A7" s="250"/>
      <c r="B7" s="257"/>
      <c r="C7" s="257"/>
      <c r="D7" s="257"/>
      <c r="E7" s="257"/>
      <c r="F7" s="258"/>
      <c r="G7" s="252"/>
      <c r="H7" s="252"/>
      <c r="I7" s="253"/>
      <c r="J7" s="255"/>
      <c r="K7" s="255"/>
      <c r="L7" s="249"/>
      <c r="M7" s="259"/>
      <c r="N7" s="259"/>
      <c r="O7" s="259"/>
      <c r="P7" s="259"/>
      <c r="Q7" s="259"/>
      <c r="R7" s="259"/>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row>
    <row r="8" spans="1:44" ht="21">
      <c r="A8" s="558"/>
      <c r="B8" s="558"/>
      <c r="C8" s="558"/>
      <c r="D8" s="558"/>
      <c r="E8" s="260"/>
      <c r="F8" s="260"/>
      <c r="G8" s="247"/>
      <c r="H8" s="247"/>
      <c r="I8" s="261"/>
      <c r="J8" s="247"/>
      <c r="K8" s="262"/>
      <c r="L8" s="263"/>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row>
    <row r="9" spans="1:44" ht="21" customHeight="1">
      <c r="A9" s="558"/>
      <c r="B9" s="558"/>
      <c r="C9" s="558"/>
      <c r="D9" s="247"/>
      <c r="E9" s="260"/>
      <c r="F9" s="260"/>
      <c r="G9" s="262"/>
      <c r="H9" s="247"/>
      <c r="I9" s="559"/>
      <c r="J9" s="559"/>
      <c r="K9" s="559"/>
      <c r="L9" s="264"/>
    </row>
    <row r="10" spans="1:44" ht="16.2" customHeight="1">
      <c r="A10" s="265"/>
      <c r="B10" s="260"/>
      <c r="C10" s="260"/>
      <c r="D10" s="260"/>
      <c r="E10" s="260"/>
      <c r="F10" s="260"/>
      <c r="G10" s="262"/>
      <c r="H10" s="247"/>
      <c r="I10" s="266"/>
      <c r="J10" s="247"/>
      <c r="K10" s="247"/>
      <c r="L10" s="262"/>
    </row>
    <row r="11" spans="1:44" ht="16.2" customHeight="1">
      <c r="A11" s="265"/>
      <c r="B11" s="260"/>
      <c r="C11" s="260"/>
      <c r="D11" s="260"/>
      <c r="E11" s="260"/>
      <c r="F11" s="260"/>
      <c r="G11" s="262"/>
      <c r="H11" s="247"/>
      <c r="I11" s="267"/>
      <c r="J11" s="247"/>
      <c r="K11" s="267"/>
      <c r="L11" s="247"/>
    </row>
    <row r="12" spans="1:44" ht="16.2" customHeight="1">
      <c r="A12" s="265"/>
      <c r="B12" s="260"/>
      <c r="C12" s="260"/>
      <c r="D12" s="260"/>
      <c r="E12" s="260"/>
      <c r="F12" s="260"/>
      <c r="G12" s="247"/>
      <c r="H12" s="247"/>
      <c r="I12" s="247"/>
      <c r="J12" s="247"/>
      <c r="K12" s="247"/>
      <c r="L12" s="247"/>
    </row>
    <row r="13" spans="1:44" ht="16.2" customHeight="1">
      <c r="A13" s="265"/>
      <c r="B13" s="260"/>
      <c r="C13" s="260"/>
      <c r="D13" s="260"/>
      <c r="E13" s="260"/>
      <c r="F13" s="260"/>
      <c r="G13" s="247"/>
      <c r="H13" s="247"/>
      <c r="I13" s="266"/>
      <c r="J13" s="247"/>
      <c r="K13" s="247"/>
      <c r="L13" s="247"/>
    </row>
    <row r="14" spans="1:44" ht="16.2" customHeight="1">
      <c r="A14" s="247"/>
      <c r="B14" s="247"/>
      <c r="C14" s="247"/>
      <c r="D14" s="247"/>
      <c r="E14" s="247"/>
      <c r="F14" s="247"/>
      <c r="G14" s="247"/>
      <c r="H14" s="247"/>
      <c r="I14" s="551"/>
      <c r="J14" s="551"/>
      <c r="K14" s="247"/>
      <c r="L14" s="247"/>
    </row>
    <row r="15" spans="1:44" ht="40.200000000000003" customHeight="1" thickBot="1">
      <c r="A15" s="268"/>
      <c r="B15" s="268"/>
      <c r="C15" s="268"/>
      <c r="D15" s="268"/>
      <c r="E15" s="268"/>
      <c r="F15" s="268"/>
      <c r="G15" s="268"/>
      <c r="H15" s="268"/>
      <c r="I15" s="268"/>
      <c r="J15" s="269"/>
      <c r="K15" s="268"/>
      <c r="L15" s="247"/>
    </row>
    <row r="16" spans="1:44" ht="32.4" customHeight="1">
      <c r="A16" s="247"/>
      <c r="B16" s="247"/>
      <c r="C16" s="247"/>
      <c r="D16" s="247"/>
      <c r="E16" s="247"/>
      <c r="F16" s="247"/>
      <c r="G16" s="247"/>
      <c r="H16" s="247"/>
      <c r="I16" s="247"/>
      <c r="J16" s="247"/>
      <c r="K16" s="247"/>
      <c r="L16" s="247"/>
    </row>
    <row r="17" spans="1:18" ht="36.6" customHeight="1">
      <c r="A17" s="247"/>
      <c r="B17" s="552" t="s">
        <v>240</v>
      </c>
      <c r="C17" s="552"/>
      <c r="D17" s="552"/>
      <c r="E17" s="552"/>
      <c r="F17" s="552"/>
      <c r="G17" s="552"/>
      <c r="H17" s="552"/>
      <c r="I17" s="552"/>
      <c r="J17" s="552"/>
      <c r="K17" s="247"/>
      <c r="L17" s="247"/>
    </row>
    <row r="18" spans="1:18" ht="15" customHeight="1">
      <c r="A18" s="247"/>
      <c r="B18" s="553" t="s">
        <v>241</v>
      </c>
      <c r="C18" s="553"/>
      <c r="D18" s="553"/>
      <c r="E18" s="553"/>
      <c r="F18" s="553"/>
      <c r="G18" s="553"/>
      <c r="H18" s="553"/>
      <c r="I18" s="553"/>
      <c r="J18" s="553"/>
      <c r="K18" s="247"/>
      <c r="L18" s="247"/>
    </row>
    <row r="19" spans="1:18" ht="39.6" customHeight="1">
      <c r="A19" s="247"/>
      <c r="B19" s="553"/>
      <c r="C19" s="553"/>
      <c r="D19" s="553"/>
      <c r="E19" s="553"/>
      <c r="F19" s="553"/>
      <c r="G19" s="553"/>
      <c r="H19" s="553"/>
      <c r="I19" s="553"/>
      <c r="J19" s="553"/>
      <c r="K19" s="247"/>
      <c r="L19" s="247"/>
    </row>
    <row r="20" spans="1:18" ht="21.6" customHeight="1">
      <c r="A20" s="247"/>
      <c r="B20" s="270"/>
      <c r="C20" s="267"/>
      <c r="D20" s="267"/>
      <c r="E20" s="267"/>
      <c r="F20" s="267"/>
      <c r="G20" s="267"/>
      <c r="H20" s="267"/>
      <c r="I20" s="267"/>
      <c r="J20" s="271" t="s">
        <v>242</v>
      </c>
      <c r="K20" s="247"/>
      <c r="L20" s="247"/>
    </row>
    <row r="21" spans="1:18" ht="21.6" customHeight="1">
      <c r="A21" s="247"/>
      <c r="B21" s="270"/>
      <c r="C21" s="267"/>
      <c r="D21" s="267"/>
      <c r="E21" s="267"/>
      <c r="F21" s="267"/>
      <c r="G21" s="267"/>
      <c r="H21" s="267"/>
      <c r="I21" s="267"/>
      <c r="J21" s="267"/>
      <c r="K21" s="247"/>
      <c r="L21" s="247"/>
    </row>
    <row r="22" spans="1:18" ht="21.6" customHeight="1">
      <c r="A22" s="267"/>
      <c r="B22" s="267"/>
      <c r="C22" s="267"/>
      <c r="D22" s="267"/>
      <c r="E22" s="267"/>
      <c r="F22" s="272" t="s">
        <v>243</v>
      </c>
      <c r="G22" s="267"/>
      <c r="H22" s="267"/>
      <c r="I22" s="247"/>
      <c r="J22" s="247"/>
      <c r="K22" s="247"/>
      <c r="L22" s="247"/>
    </row>
    <row r="23" spans="1:18" ht="21.6" customHeight="1">
      <c r="A23" s="267"/>
      <c r="B23" s="267"/>
      <c r="C23" s="267"/>
      <c r="D23" s="267"/>
      <c r="E23" s="267"/>
      <c r="F23" s="273"/>
      <c r="G23" s="267"/>
      <c r="H23" s="267"/>
      <c r="I23" s="247"/>
      <c r="J23" s="247"/>
      <c r="K23" s="247"/>
      <c r="L23" s="247"/>
    </row>
    <row r="24" spans="1:18" ht="30" customHeight="1">
      <c r="A24" s="267"/>
      <c r="B24" s="267"/>
      <c r="C24" s="267"/>
      <c r="D24" s="267"/>
      <c r="E24" s="267"/>
      <c r="F24" s="247"/>
      <c r="G24" s="247"/>
      <c r="H24" s="247"/>
      <c r="I24" s="247"/>
      <c r="J24" s="247"/>
      <c r="K24" s="247"/>
      <c r="L24" s="247"/>
    </row>
    <row r="25" spans="1:18" s="277" customFormat="1" ht="30" customHeight="1">
      <c r="A25" s="251"/>
      <c r="B25" s="251"/>
      <c r="C25" s="251"/>
      <c r="D25" s="274" t="s">
        <v>244</v>
      </c>
      <c r="E25" s="274"/>
      <c r="F25" s="275"/>
      <c r="G25" s="274"/>
      <c r="H25" s="274" t="s">
        <v>245</v>
      </c>
      <c r="I25" s="274"/>
      <c r="J25" s="276"/>
      <c r="K25" s="276"/>
      <c r="L25" s="276"/>
    </row>
    <row r="26" spans="1:18" s="277" customFormat="1" ht="30" customHeight="1">
      <c r="A26" s="251"/>
      <c r="B26" s="251"/>
      <c r="C26" s="251"/>
      <c r="D26" s="250"/>
      <c r="E26" s="251"/>
      <c r="F26" s="234"/>
      <c r="G26" s="276"/>
      <c r="H26" s="278"/>
      <c r="I26" s="276"/>
      <c r="J26" s="276"/>
      <c r="K26" s="276"/>
      <c r="L26" s="276"/>
      <c r="M26" s="554" t="s">
        <v>246</v>
      </c>
      <c r="N26" s="554"/>
      <c r="O26" s="554"/>
      <c r="P26" s="554"/>
      <c r="Q26" s="554"/>
      <c r="R26" s="554"/>
    </row>
    <row r="27" spans="1:18" s="277" customFormat="1" ht="30" customHeight="1">
      <c r="A27" s="251"/>
      <c r="B27" s="251"/>
      <c r="C27" s="251"/>
      <c r="D27" s="274" t="s">
        <v>247</v>
      </c>
      <c r="E27" s="274"/>
      <c r="F27" s="275"/>
      <c r="G27" s="274"/>
      <c r="H27" s="274" t="s">
        <v>248</v>
      </c>
      <c r="I27" s="276"/>
      <c r="J27" s="276"/>
      <c r="K27" s="276"/>
      <c r="L27" s="276"/>
    </row>
    <row r="28" spans="1:18" ht="30" customHeight="1">
      <c r="A28" s="241"/>
      <c r="B28" s="241"/>
      <c r="C28" s="241"/>
      <c r="D28" s="241"/>
      <c r="E28" s="241"/>
      <c r="F28" s="279"/>
      <c r="G28" s="279"/>
      <c r="H28" s="279"/>
      <c r="I28" s="279"/>
      <c r="J28" s="279"/>
      <c r="K28" s="247"/>
      <c r="L28" s="247"/>
    </row>
    <row r="29" spans="1:18" ht="30" customHeight="1">
      <c r="A29" s="241"/>
      <c r="B29" s="241"/>
      <c r="C29" s="241"/>
      <c r="D29" s="241"/>
      <c r="E29" s="241"/>
      <c r="F29" s="247"/>
      <c r="G29" s="247"/>
      <c r="H29" s="247"/>
      <c r="I29" s="267"/>
      <c r="J29" s="280" t="s">
        <v>249</v>
      </c>
      <c r="K29" s="247"/>
      <c r="L29" s="247"/>
    </row>
    <row r="30" spans="1:18" ht="30" customHeight="1">
      <c r="A30" s="241"/>
      <c r="B30" s="241"/>
      <c r="C30" s="241"/>
      <c r="D30" s="241"/>
      <c r="E30" s="241"/>
      <c r="F30" s="247"/>
      <c r="G30" s="247"/>
      <c r="H30" s="247"/>
      <c r="I30" s="271"/>
      <c r="J30" s="280"/>
      <c r="K30" s="247"/>
      <c r="L30" s="241"/>
    </row>
    <row r="31" spans="1:18" ht="26.25" customHeight="1">
      <c r="A31" s="246"/>
      <c r="B31" s="246"/>
      <c r="C31" s="246"/>
      <c r="D31" s="246"/>
      <c r="E31" s="246"/>
      <c r="I31" s="246"/>
      <c r="J31" s="246"/>
      <c r="K31" s="246"/>
      <c r="L31" s="246"/>
    </row>
    <row r="32" spans="1:18" ht="26.25" customHeight="1">
      <c r="A32" s="246"/>
      <c r="B32" s="246"/>
      <c r="C32" s="246"/>
      <c r="D32" s="246"/>
      <c r="E32" s="246"/>
      <c r="I32" s="246"/>
      <c r="J32" s="246"/>
      <c r="K32" s="246"/>
      <c r="L32" s="246"/>
    </row>
    <row r="33" spans="1:12" ht="26.25" customHeight="1">
      <c r="A33" s="246"/>
      <c r="B33" s="246"/>
      <c r="J33" s="246"/>
      <c r="K33" s="246"/>
      <c r="L33" s="246"/>
    </row>
    <row r="34" spans="1:12" ht="26.25" customHeight="1">
      <c r="A34" s="246"/>
      <c r="B34" s="246"/>
      <c r="C34" s="246"/>
      <c r="D34" s="246"/>
      <c r="E34" s="246"/>
      <c r="J34" s="246"/>
      <c r="K34" s="246"/>
      <c r="L34" s="246"/>
    </row>
    <row r="35" spans="1:12" ht="26.25" customHeight="1">
      <c r="A35" s="246"/>
      <c r="B35" s="246"/>
      <c r="C35" s="246"/>
      <c r="D35" s="246"/>
      <c r="E35" s="246"/>
      <c r="J35" s="246"/>
      <c r="K35" s="246"/>
      <c r="L35" s="246"/>
    </row>
    <row r="36" spans="1:12" ht="26.25" customHeight="1">
      <c r="A36" s="246"/>
      <c r="B36" s="246"/>
      <c r="C36" s="246"/>
      <c r="D36" s="246"/>
      <c r="E36" s="246"/>
      <c r="J36" s="246"/>
      <c r="K36" s="246"/>
      <c r="L36" s="246"/>
    </row>
    <row r="37" spans="1:12" ht="26.25" customHeight="1">
      <c r="A37" s="246"/>
      <c r="B37" s="246"/>
      <c r="C37" s="246"/>
      <c r="D37" s="246"/>
      <c r="E37" s="246"/>
      <c r="J37" s="246"/>
      <c r="K37" s="246"/>
      <c r="L37" s="246"/>
    </row>
    <row r="38" spans="1:12" ht="26.25" customHeight="1">
      <c r="A38" s="246"/>
      <c r="B38" s="246"/>
      <c r="C38" s="246"/>
      <c r="D38" s="246"/>
      <c r="E38" s="246"/>
      <c r="J38" s="246"/>
      <c r="K38" s="246"/>
      <c r="L38" s="246"/>
    </row>
    <row r="39" spans="1:12" ht="26.25" customHeight="1">
      <c r="A39" s="246"/>
      <c r="B39" s="246"/>
      <c r="C39" s="246"/>
      <c r="D39" s="246"/>
      <c r="E39" s="246"/>
      <c r="F39" s="246"/>
      <c r="G39" s="246"/>
      <c r="H39" s="246"/>
      <c r="I39" s="246"/>
      <c r="J39" s="246"/>
      <c r="K39" s="246"/>
      <c r="L39" s="246"/>
    </row>
    <row r="40" spans="1:12" ht="26.25" customHeight="1">
      <c r="A40" s="246"/>
      <c r="B40" s="246"/>
      <c r="C40" s="246"/>
      <c r="D40" s="246"/>
      <c r="E40" s="246"/>
      <c r="F40" s="246"/>
      <c r="G40" s="246"/>
      <c r="H40" s="246"/>
      <c r="I40" s="246"/>
      <c r="J40" s="246"/>
      <c r="K40" s="246"/>
      <c r="L40" s="246"/>
    </row>
    <row r="41" spans="1:12" ht="26.25" customHeight="1">
      <c r="A41" s="246"/>
      <c r="B41" s="246"/>
      <c r="C41" s="246"/>
      <c r="D41" s="246"/>
      <c r="E41" s="246"/>
      <c r="F41" s="246"/>
      <c r="G41" s="246"/>
      <c r="H41" s="246"/>
      <c r="I41" s="246"/>
      <c r="J41" s="246"/>
      <c r="K41" s="246"/>
      <c r="L41" s="246"/>
    </row>
    <row r="42" spans="1:12" ht="26.25" customHeight="1">
      <c r="A42" s="246"/>
      <c r="B42" s="246"/>
      <c r="C42" s="246"/>
      <c r="D42" s="246"/>
      <c r="E42" s="246"/>
      <c r="F42" s="246"/>
      <c r="G42" s="246"/>
      <c r="H42" s="246"/>
      <c r="I42" s="246"/>
      <c r="J42" s="246"/>
      <c r="K42" s="246"/>
      <c r="L42" s="246"/>
    </row>
    <row r="43" spans="1:12" ht="26.25" customHeight="1">
      <c r="A43" s="246"/>
      <c r="B43" s="246"/>
      <c r="C43" s="246"/>
      <c r="D43" s="246"/>
      <c r="E43" s="246"/>
      <c r="F43" s="246"/>
      <c r="G43" s="246"/>
      <c r="H43" s="246"/>
      <c r="I43" s="246"/>
      <c r="J43" s="246"/>
      <c r="K43" s="246"/>
      <c r="L43" s="246"/>
    </row>
    <row r="44" spans="1:12" ht="26.25" customHeight="1">
      <c r="A44" s="246"/>
      <c r="B44" s="246"/>
      <c r="C44" s="246"/>
      <c r="D44" s="246"/>
      <c r="E44" s="246"/>
      <c r="F44" s="246"/>
      <c r="G44" s="246"/>
      <c r="H44" s="246"/>
      <c r="I44" s="246"/>
      <c r="J44" s="246"/>
      <c r="K44" s="246"/>
      <c r="L44" s="246"/>
    </row>
    <row r="45" spans="1:12" ht="26.25" customHeight="1">
      <c r="A45" s="246"/>
      <c r="B45" s="246"/>
      <c r="C45" s="246"/>
      <c r="D45" s="246"/>
      <c r="E45" s="246"/>
      <c r="F45" s="246"/>
      <c r="G45" s="246"/>
      <c r="H45" s="246"/>
      <c r="I45" s="246"/>
      <c r="J45" s="246"/>
      <c r="K45" s="246"/>
      <c r="L45" s="246"/>
    </row>
    <row r="46" spans="1:12" ht="26.25" customHeight="1">
      <c r="A46" s="246"/>
      <c r="B46" s="246"/>
      <c r="C46" s="246"/>
      <c r="D46" s="246"/>
      <c r="E46" s="246"/>
      <c r="F46" s="246"/>
      <c r="G46" s="246"/>
      <c r="H46" s="246"/>
      <c r="I46" s="246"/>
      <c r="J46" s="246"/>
      <c r="K46" s="246"/>
      <c r="L46" s="246"/>
    </row>
    <row r="47" spans="1:12" ht="16.2">
      <c r="A47" s="246"/>
      <c r="B47" s="246"/>
      <c r="C47" s="246"/>
      <c r="D47" s="246"/>
      <c r="E47" s="246"/>
      <c r="F47" s="246"/>
      <c r="G47" s="246"/>
      <c r="H47" s="246"/>
      <c r="I47" s="246"/>
      <c r="J47" s="281"/>
      <c r="K47" s="281"/>
      <c r="L47" s="281"/>
    </row>
    <row r="48" spans="1:12" ht="16.2">
      <c r="A48" s="281"/>
      <c r="B48" s="281"/>
      <c r="C48" s="281"/>
      <c r="D48" s="281"/>
      <c r="E48" s="281"/>
      <c r="F48" s="281"/>
      <c r="G48" s="281"/>
      <c r="H48" s="281"/>
      <c r="I48" s="281"/>
      <c r="J48" s="281"/>
      <c r="K48" s="281"/>
      <c r="L48" s="281"/>
    </row>
    <row r="49" spans="1:12" ht="16.2">
      <c r="A49" s="281"/>
      <c r="B49" s="281"/>
      <c r="C49" s="281"/>
      <c r="D49" s="281"/>
      <c r="E49" s="281"/>
      <c r="F49" s="281"/>
      <c r="G49" s="281"/>
      <c r="H49" s="281"/>
      <c r="I49" s="281"/>
      <c r="J49" s="281"/>
      <c r="K49" s="281"/>
      <c r="L49" s="281"/>
    </row>
    <row r="50" spans="1:12" ht="16.2">
      <c r="A50" s="281"/>
      <c r="B50" s="281"/>
      <c r="C50" s="281"/>
      <c r="D50" s="281"/>
      <c r="E50" s="281"/>
      <c r="F50" s="281"/>
      <c r="G50" s="281"/>
      <c r="H50" s="281"/>
      <c r="I50" s="281"/>
    </row>
  </sheetData>
  <sheetProtection algorithmName="SHA-512" hashValue="E7CiLy6zOMOK/2xR2pd9HxWd/qHDfFwLF1a81rr+TisXCtY1ydasHpbm7pK/w4kgw9W1+t8CluWPoerjdtOSvQ==" saltValue="3DJk1CC6XmGjRP0x+Lf6GQ==" spinCount="100000" sheet="1" objects="1" scenarios="1"/>
  <mergeCells count="11">
    <mergeCell ref="I14:J14"/>
    <mergeCell ref="B17:J17"/>
    <mergeCell ref="B18:J19"/>
    <mergeCell ref="M26:R26"/>
    <mergeCell ref="J3:K3"/>
    <mergeCell ref="D4:H4"/>
    <mergeCell ref="B6:E6"/>
    <mergeCell ref="M6:R6"/>
    <mergeCell ref="A8:D8"/>
    <mergeCell ref="A9:C9"/>
    <mergeCell ref="I9:K9"/>
  </mergeCells>
  <phoneticPr fontId="10"/>
  <printOptions horizontalCentered="1"/>
  <pageMargins left="0.7" right="0.7" top="0.75" bottom="0.75" header="0.3" footer="0.3"/>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民間用申込書</vt:lpstr>
      <vt:lpstr>計算書</vt:lpstr>
      <vt:lpstr>請求書</vt:lpstr>
      <vt:lpstr>見積書</vt:lpstr>
      <vt:lpstr>納品書</vt:lpstr>
      <vt:lpstr>領収書</vt:lpstr>
      <vt:lpstr>【入金前】請求書送付案内</vt:lpstr>
      <vt:lpstr>【入金後】書籍送付案内 </vt:lpstr>
      <vt:lpstr>その他送付</vt:lpstr>
      <vt:lpstr>'【入金後】書籍送付案内 '!Print_Area</vt:lpstr>
      <vt:lpstr>【入金前】請求書送付案内!Print_Area</vt:lpstr>
      <vt:lpstr>その他送付!Print_Area</vt:lpstr>
      <vt:lpstr>計算書!Print_Area</vt:lpstr>
      <vt:lpstr>見積書!Print_Area</vt:lpstr>
      <vt:lpstr>請求書!Print_Area</vt:lpstr>
      <vt:lpstr>納品書!Print_Area</vt:lpstr>
      <vt:lpstr>民間用申込書!Print_Area</vt:lpstr>
      <vt:lpstr>領収書!Print_Area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松島</dc:creator>
  <cp:lastModifiedBy>松島</cp:lastModifiedBy>
  <cp:lastPrinted>2026-04-01T01:37:59Z</cp:lastPrinted>
  <dcterms:created xsi:type="dcterms:W3CDTF">2025-07-23T01:06:17Z</dcterms:created>
  <dcterms:modified xsi:type="dcterms:W3CDTF">2026-05-29T08:29:35Z</dcterms:modified>
</cp:coreProperties>
</file>